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gard/Documents/"/>
    </mc:Choice>
  </mc:AlternateContent>
  <xr:revisionPtr revIDLastSave="0" documentId="13_ncr:1_{573298DD-1FC5-5A44-B147-C94285A639EF}" xr6:coauthVersionLast="47" xr6:coauthVersionMax="47" xr10:uidLastSave="{00000000-0000-0000-0000-000000000000}"/>
  <bookViews>
    <workbookView xWindow="6320" yWindow="500" windowWidth="32080" windowHeight="20180" tabRatio="500" xr2:uid="{00000000-000D-0000-FFFF-FFFF00000000}"/>
  </bookViews>
  <sheets>
    <sheet name="graphs" sheetId="4" r:id="rId1"/>
    <sheet name="user volume" sheetId="5" r:id="rId2"/>
    <sheet name="user volume delta neutral" sheetId="10" r:id="rId3"/>
    <sheet name="fee" sheetId="1" r:id="rId4"/>
    <sheet name="fee delta neutral" sheetId="11" r:id="rId5"/>
    <sheet name="user slippage" sheetId="7" r:id="rId6"/>
    <sheet name="user slippage delta neutral" sheetId="12" r:id="rId7"/>
    <sheet name="pool liquidity" sheetId="13" r:id="rId8"/>
    <sheet name="pool liquidity delta neutral" sheetId="8" r:id="rId9"/>
    <sheet name="win rate" sheetId="15" r:id="rId10"/>
    <sheet name="win rate delta neutral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4" i="14" l="1"/>
  <c r="E14" i="15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P14" i="15" s="1"/>
  <c r="Q14" i="15" s="1"/>
  <c r="R14" i="15" s="1"/>
  <c r="S14" i="15" s="1"/>
  <c r="T14" i="15" s="1"/>
  <c r="U14" i="15" s="1"/>
  <c r="V14" i="15" s="1"/>
  <c r="W14" i="15" s="1"/>
  <c r="X14" i="15" s="1"/>
  <c r="Y14" i="15" s="1"/>
  <c r="Z14" i="15" s="1"/>
  <c r="AA14" i="15" s="1"/>
  <c r="AB14" i="15" s="1"/>
  <c r="AC14" i="15" s="1"/>
  <c r="AD14" i="15" s="1"/>
  <c r="AE14" i="15" s="1"/>
  <c r="AF14" i="15" s="1"/>
  <c r="AG14" i="15" s="1"/>
  <c r="AH14" i="15" s="1"/>
  <c r="AI14" i="15" s="1"/>
  <c r="AJ14" i="15" s="1"/>
  <c r="AK14" i="15" s="1"/>
  <c r="AL14" i="15" s="1"/>
  <c r="AM14" i="15" s="1"/>
  <c r="AN14" i="15" s="1"/>
  <c r="AO14" i="15" s="1"/>
  <c r="AP14" i="15" s="1"/>
  <c r="AQ14" i="15" s="1"/>
  <c r="AR14" i="15" s="1"/>
  <c r="Q77" i="15"/>
  <c r="Q76" i="15"/>
  <c r="E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P15" i="15" s="1"/>
  <c r="Q15" i="15" s="1"/>
  <c r="R15" i="15" s="1"/>
  <c r="S15" i="15" s="1"/>
  <c r="T15" i="15" s="1"/>
  <c r="U15" i="15" s="1"/>
  <c r="V15" i="15" s="1"/>
  <c r="W15" i="15" s="1"/>
  <c r="X15" i="15" s="1"/>
  <c r="Y15" i="15" s="1"/>
  <c r="Z15" i="15" s="1"/>
  <c r="AA15" i="15" s="1"/>
  <c r="AB15" i="15" s="1"/>
  <c r="AC15" i="15" s="1"/>
  <c r="AD15" i="15" s="1"/>
  <c r="AE15" i="15" s="1"/>
  <c r="AF15" i="15" s="1"/>
  <c r="AG15" i="15" s="1"/>
  <c r="AH15" i="15" s="1"/>
  <c r="AI15" i="15" s="1"/>
  <c r="AJ15" i="15" s="1"/>
  <c r="AK15" i="15" s="1"/>
  <c r="AL15" i="15" s="1"/>
  <c r="AM15" i="15" s="1"/>
  <c r="AN15" i="15" s="1"/>
  <c r="AO15" i="15" s="1"/>
  <c r="AP15" i="15" s="1"/>
  <c r="AQ15" i="15" s="1"/>
  <c r="AR15" i="15" s="1"/>
  <c r="F11" i="15"/>
  <c r="G11" i="15" s="1"/>
  <c r="H11" i="15" s="1"/>
  <c r="I11" i="15" s="1"/>
  <c r="J11" i="15" s="1"/>
  <c r="K11" i="15" s="1"/>
  <c r="L11" i="15" s="1"/>
  <c r="M11" i="15" s="1"/>
  <c r="N11" i="15" s="1"/>
  <c r="O11" i="15" s="1"/>
  <c r="P11" i="15" s="1"/>
  <c r="Q11" i="15" s="1"/>
  <c r="R11" i="15" s="1"/>
  <c r="S11" i="15" s="1"/>
  <c r="T11" i="15" s="1"/>
  <c r="U11" i="15" s="1"/>
  <c r="V11" i="15" s="1"/>
  <c r="W11" i="15" s="1"/>
  <c r="X11" i="15" s="1"/>
  <c r="Y11" i="15" s="1"/>
  <c r="Z11" i="15" s="1"/>
  <c r="AA11" i="15" s="1"/>
  <c r="AB11" i="15" s="1"/>
  <c r="AC11" i="15" s="1"/>
  <c r="AD11" i="15" s="1"/>
  <c r="AE11" i="15" s="1"/>
  <c r="AF11" i="15" s="1"/>
  <c r="AG11" i="15" s="1"/>
  <c r="AH11" i="15" s="1"/>
  <c r="AI11" i="15" s="1"/>
  <c r="AJ11" i="15" s="1"/>
  <c r="AK11" i="15" s="1"/>
  <c r="AL11" i="15" s="1"/>
  <c r="AM11" i="15" s="1"/>
  <c r="AN11" i="15" s="1"/>
  <c r="AO11" i="15" s="1"/>
  <c r="AP11" i="15" s="1"/>
  <c r="AQ11" i="15" s="1"/>
  <c r="AR11" i="15" s="1"/>
  <c r="F6" i="15"/>
  <c r="G6" i="15" s="1"/>
  <c r="H6" i="15" s="1"/>
  <c r="I6" i="15" s="1"/>
  <c r="J6" i="15" s="1"/>
  <c r="K6" i="15" s="1"/>
  <c r="L6" i="15" s="1"/>
  <c r="M6" i="15" s="1"/>
  <c r="N6" i="15" s="1"/>
  <c r="O6" i="15" s="1"/>
  <c r="P6" i="15" s="1"/>
  <c r="Q6" i="15" s="1"/>
  <c r="R6" i="15" s="1"/>
  <c r="S6" i="15" s="1"/>
  <c r="T6" i="15" s="1"/>
  <c r="U6" i="15" s="1"/>
  <c r="V6" i="15" s="1"/>
  <c r="W6" i="15" s="1"/>
  <c r="X6" i="15" s="1"/>
  <c r="Y6" i="15" s="1"/>
  <c r="Z6" i="15" s="1"/>
  <c r="AA6" i="15" s="1"/>
  <c r="AB6" i="15" s="1"/>
  <c r="AC6" i="15" s="1"/>
  <c r="AD6" i="15" s="1"/>
  <c r="AE6" i="15" s="1"/>
  <c r="AF6" i="15" s="1"/>
  <c r="AG6" i="15" s="1"/>
  <c r="AH6" i="15" s="1"/>
  <c r="AI6" i="15" s="1"/>
  <c r="AJ6" i="15" s="1"/>
  <c r="AK6" i="15" s="1"/>
  <c r="AL6" i="15" s="1"/>
  <c r="AM6" i="15" s="1"/>
  <c r="AN6" i="15" s="1"/>
  <c r="AO6" i="15" s="1"/>
  <c r="AP6" i="15" s="1"/>
  <c r="AQ6" i="15" s="1"/>
  <c r="AR6" i="15" s="1"/>
  <c r="E5" i="15"/>
  <c r="E10" i="15" s="1"/>
  <c r="E4" i="15"/>
  <c r="E49" i="15" s="1"/>
  <c r="E53" i="15" s="1"/>
  <c r="E3" i="15"/>
  <c r="E2" i="15"/>
  <c r="F2" i="15" s="1"/>
  <c r="G2" i="15" s="1"/>
  <c r="H2" i="15" s="1"/>
  <c r="I2" i="15" s="1"/>
  <c r="J2" i="15" s="1"/>
  <c r="K2" i="15" s="1"/>
  <c r="L2" i="15" s="1"/>
  <c r="M2" i="15" s="1"/>
  <c r="N2" i="15" s="1"/>
  <c r="O2" i="15" s="1"/>
  <c r="P2" i="15" s="1"/>
  <c r="Q2" i="15" s="1"/>
  <c r="R2" i="15" s="1"/>
  <c r="S2" i="15" s="1"/>
  <c r="T2" i="15" s="1"/>
  <c r="U2" i="15" s="1"/>
  <c r="V2" i="15" s="1"/>
  <c r="W2" i="15" s="1"/>
  <c r="X2" i="15" s="1"/>
  <c r="Y2" i="15" s="1"/>
  <c r="Z2" i="15" s="1"/>
  <c r="AA2" i="15" s="1"/>
  <c r="AB2" i="15" s="1"/>
  <c r="AC2" i="15" s="1"/>
  <c r="AD2" i="15" s="1"/>
  <c r="AE2" i="15" s="1"/>
  <c r="AF2" i="15" s="1"/>
  <c r="AG2" i="15" s="1"/>
  <c r="AH2" i="15" s="1"/>
  <c r="AI2" i="15" s="1"/>
  <c r="AJ2" i="15" s="1"/>
  <c r="AK2" i="15" s="1"/>
  <c r="AL2" i="15" s="1"/>
  <c r="AM2" i="15" s="1"/>
  <c r="AN2" i="15" s="1"/>
  <c r="AO2" i="15" s="1"/>
  <c r="AP2" i="15" s="1"/>
  <c r="AQ2" i="15" s="1"/>
  <c r="AR2" i="15" s="1"/>
  <c r="F6" i="14"/>
  <c r="G6" i="14" s="1"/>
  <c r="H6" i="14" s="1"/>
  <c r="I6" i="14" s="1"/>
  <c r="J6" i="14" s="1"/>
  <c r="K6" i="14" s="1"/>
  <c r="L6" i="14" s="1"/>
  <c r="M6" i="14" s="1"/>
  <c r="N6" i="14" s="1"/>
  <c r="O6" i="14" s="1"/>
  <c r="P6" i="14" s="1"/>
  <c r="Q6" i="14" s="1"/>
  <c r="R6" i="14" s="1"/>
  <c r="S6" i="14" s="1"/>
  <c r="T6" i="14" s="1"/>
  <c r="U6" i="14" s="1"/>
  <c r="V6" i="14" s="1"/>
  <c r="W6" i="14" s="1"/>
  <c r="X6" i="14" s="1"/>
  <c r="Y6" i="14" s="1"/>
  <c r="Z6" i="14" s="1"/>
  <c r="AA6" i="14" s="1"/>
  <c r="AB6" i="14" s="1"/>
  <c r="AC6" i="14" s="1"/>
  <c r="AD6" i="14" s="1"/>
  <c r="AE6" i="14" s="1"/>
  <c r="AF6" i="14" s="1"/>
  <c r="AG6" i="14" s="1"/>
  <c r="AH6" i="14" s="1"/>
  <c r="AI6" i="14" s="1"/>
  <c r="AJ6" i="14" s="1"/>
  <c r="AK6" i="14" s="1"/>
  <c r="AL6" i="14" s="1"/>
  <c r="AM6" i="14" s="1"/>
  <c r="AN6" i="14" s="1"/>
  <c r="AO6" i="14" s="1"/>
  <c r="AP6" i="14" s="1"/>
  <c r="AQ6" i="14" s="1"/>
  <c r="AR6" i="14" s="1"/>
  <c r="Q77" i="14"/>
  <c r="Q76" i="14"/>
  <c r="E15" i="14"/>
  <c r="F15" i="14" s="1"/>
  <c r="G15" i="14" s="1"/>
  <c r="H15" i="14" s="1"/>
  <c r="I15" i="14" s="1"/>
  <c r="J15" i="14" s="1"/>
  <c r="K15" i="14" s="1"/>
  <c r="L15" i="14" s="1"/>
  <c r="M15" i="14" s="1"/>
  <c r="N15" i="14" s="1"/>
  <c r="O15" i="14" s="1"/>
  <c r="P15" i="14" s="1"/>
  <c r="Q15" i="14" s="1"/>
  <c r="R15" i="14" s="1"/>
  <c r="S15" i="14" s="1"/>
  <c r="T15" i="14" s="1"/>
  <c r="U15" i="14" s="1"/>
  <c r="V15" i="14" s="1"/>
  <c r="W15" i="14" s="1"/>
  <c r="X15" i="14" s="1"/>
  <c r="Y15" i="14" s="1"/>
  <c r="Z15" i="14" s="1"/>
  <c r="AA15" i="14" s="1"/>
  <c r="AB15" i="14" s="1"/>
  <c r="AC15" i="14" s="1"/>
  <c r="AD15" i="14" s="1"/>
  <c r="AE15" i="14" s="1"/>
  <c r="AF15" i="14" s="1"/>
  <c r="AG15" i="14" s="1"/>
  <c r="AH15" i="14" s="1"/>
  <c r="AI15" i="14" s="1"/>
  <c r="AJ15" i="14" s="1"/>
  <c r="AK15" i="14" s="1"/>
  <c r="AL15" i="14" s="1"/>
  <c r="AM15" i="14" s="1"/>
  <c r="AN15" i="14" s="1"/>
  <c r="AO15" i="14" s="1"/>
  <c r="AP15" i="14" s="1"/>
  <c r="AQ15" i="14" s="1"/>
  <c r="AR15" i="14" s="1"/>
  <c r="F11" i="14"/>
  <c r="G11" i="14" s="1"/>
  <c r="H11" i="14" s="1"/>
  <c r="I11" i="14" s="1"/>
  <c r="J11" i="14" s="1"/>
  <c r="K11" i="14" s="1"/>
  <c r="L11" i="14" s="1"/>
  <c r="M11" i="14" s="1"/>
  <c r="N11" i="14" s="1"/>
  <c r="O11" i="14" s="1"/>
  <c r="P11" i="14" s="1"/>
  <c r="Q11" i="14" s="1"/>
  <c r="R11" i="14" s="1"/>
  <c r="S11" i="14" s="1"/>
  <c r="T11" i="14" s="1"/>
  <c r="U11" i="14" s="1"/>
  <c r="V11" i="14" s="1"/>
  <c r="W11" i="14" s="1"/>
  <c r="X11" i="14" s="1"/>
  <c r="Y11" i="14" s="1"/>
  <c r="Z11" i="14" s="1"/>
  <c r="AA11" i="14" s="1"/>
  <c r="AB11" i="14" s="1"/>
  <c r="AC11" i="14" s="1"/>
  <c r="AD11" i="14" s="1"/>
  <c r="AE11" i="14" s="1"/>
  <c r="AF11" i="14" s="1"/>
  <c r="AG11" i="14" s="1"/>
  <c r="AH11" i="14" s="1"/>
  <c r="AI11" i="14" s="1"/>
  <c r="AJ11" i="14" s="1"/>
  <c r="AK11" i="14" s="1"/>
  <c r="AL11" i="14" s="1"/>
  <c r="AM11" i="14" s="1"/>
  <c r="AN11" i="14" s="1"/>
  <c r="AO11" i="14" s="1"/>
  <c r="AP11" i="14" s="1"/>
  <c r="AQ11" i="14" s="1"/>
  <c r="AR11" i="14" s="1"/>
  <c r="E5" i="14"/>
  <c r="F5" i="14" s="1"/>
  <c r="F10" i="14" s="1"/>
  <c r="E4" i="14"/>
  <c r="E3" i="14"/>
  <c r="F3" i="14" s="1"/>
  <c r="G3" i="14" s="1"/>
  <c r="E2" i="14"/>
  <c r="F2" i="14" s="1"/>
  <c r="G2" i="14" s="1"/>
  <c r="H2" i="14" s="1"/>
  <c r="C25" i="4"/>
  <c r="E14" i="8"/>
  <c r="B14" i="8" s="1"/>
  <c r="E14" i="13"/>
  <c r="E2" i="5"/>
  <c r="Q77" i="13"/>
  <c r="Q76" i="13"/>
  <c r="E15" i="13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Q15" i="13" s="1"/>
  <c r="R15" i="13" s="1"/>
  <c r="S15" i="13" s="1"/>
  <c r="T15" i="13" s="1"/>
  <c r="U15" i="13" s="1"/>
  <c r="V15" i="13" s="1"/>
  <c r="W15" i="13" s="1"/>
  <c r="X15" i="13" s="1"/>
  <c r="Y15" i="13" s="1"/>
  <c r="Z15" i="13" s="1"/>
  <c r="AA15" i="13" s="1"/>
  <c r="AB15" i="13" s="1"/>
  <c r="AC15" i="13" s="1"/>
  <c r="AD15" i="13" s="1"/>
  <c r="AE15" i="13" s="1"/>
  <c r="AF15" i="13" s="1"/>
  <c r="AG15" i="13" s="1"/>
  <c r="AH15" i="13" s="1"/>
  <c r="AI15" i="13" s="1"/>
  <c r="AJ15" i="13" s="1"/>
  <c r="AK15" i="13" s="1"/>
  <c r="AL15" i="13" s="1"/>
  <c r="AM15" i="13" s="1"/>
  <c r="AN15" i="13" s="1"/>
  <c r="AO15" i="13" s="1"/>
  <c r="AP15" i="13" s="1"/>
  <c r="AQ15" i="13" s="1"/>
  <c r="AR15" i="13" s="1"/>
  <c r="F11" i="13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Q11" i="13" s="1"/>
  <c r="R11" i="13" s="1"/>
  <c r="S11" i="13" s="1"/>
  <c r="T11" i="13" s="1"/>
  <c r="U11" i="13" s="1"/>
  <c r="V11" i="13" s="1"/>
  <c r="W11" i="13" s="1"/>
  <c r="X11" i="13" s="1"/>
  <c r="Y11" i="13" s="1"/>
  <c r="Z11" i="13" s="1"/>
  <c r="AA11" i="13" s="1"/>
  <c r="AB11" i="13" s="1"/>
  <c r="AC11" i="13" s="1"/>
  <c r="AD11" i="13" s="1"/>
  <c r="AE11" i="13" s="1"/>
  <c r="AF11" i="13" s="1"/>
  <c r="AG11" i="13" s="1"/>
  <c r="AH11" i="13" s="1"/>
  <c r="AI11" i="13" s="1"/>
  <c r="AJ11" i="13" s="1"/>
  <c r="AK11" i="13" s="1"/>
  <c r="AL11" i="13" s="1"/>
  <c r="AM11" i="13" s="1"/>
  <c r="AN11" i="13" s="1"/>
  <c r="AO11" i="13" s="1"/>
  <c r="AP11" i="13" s="1"/>
  <c r="AQ11" i="13" s="1"/>
  <c r="AR11" i="13" s="1"/>
  <c r="E6" i="13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R6" i="13" s="1"/>
  <c r="S6" i="13" s="1"/>
  <c r="T6" i="13" s="1"/>
  <c r="U6" i="13" s="1"/>
  <c r="V6" i="13" s="1"/>
  <c r="W6" i="13" s="1"/>
  <c r="X6" i="13" s="1"/>
  <c r="Y6" i="13" s="1"/>
  <c r="Z6" i="13" s="1"/>
  <c r="AA6" i="13" s="1"/>
  <c r="AB6" i="13" s="1"/>
  <c r="AC6" i="13" s="1"/>
  <c r="AD6" i="13" s="1"/>
  <c r="AE6" i="13" s="1"/>
  <c r="AF6" i="13" s="1"/>
  <c r="AG6" i="13" s="1"/>
  <c r="AH6" i="13" s="1"/>
  <c r="AI6" i="13" s="1"/>
  <c r="AJ6" i="13" s="1"/>
  <c r="AK6" i="13" s="1"/>
  <c r="AL6" i="13" s="1"/>
  <c r="AM6" i="13" s="1"/>
  <c r="AN6" i="13" s="1"/>
  <c r="AO6" i="13" s="1"/>
  <c r="AP6" i="13" s="1"/>
  <c r="AQ6" i="13" s="1"/>
  <c r="AR6" i="13" s="1"/>
  <c r="E5" i="13"/>
  <c r="E10" i="13" s="1"/>
  <c r="E4" i="13"/>
  <c r="E49" i="13" s="1"/>
  <c r="E53" i="13" s="1"/>
  <c r="E3" i="13"/>
  <c r="E8" i="13" s="1"/>
  <c r="E2" i="13"/>
  <c r="F2" i="13" s="1"/>
  <c r="G2" i="13" s="1"/>
  <c r="H2" i="13" s="1"/>
  <c r="I2" i="13" s="1"/>
  <c r="J2" i="13" s="1"/>
  <c r="K2" i="13" s="1"/>
  <c r="L2" i="13" s="1"/>
  <c r="M2" i="13" s="1"/>
  <c r="N2" i="13" s="1"/>
  <c r="O2" i="13" s="1"/>
  <c r="P2" i="13" s="1"/>
  <c r="Q2" i="13" s="1"/>
  <c r="R2" i="13" s="1"/>
  <c r="S2" i="13" s="1"/>
  <c r="T2" i="13" s="1"/>
  <c r="U2" i="13" s="1"/>
  <c r="V2" i="13" s="1"/>
  <c r="W2" i="13" s="1"/>
  <c r="X2" i="13" s="1"/>
  <c r="Y2" i="13" s="1"/>
  <c r="Z2" i="13" s="1"/>
  <c r="AA2" i="13" s="1"/>
  <c r="AB2" i="13" s="1"/>
  <c r="AC2" i="13" s="1"/>
  <c r="AD2" i="13" s="1"/>
  <c r="AE2" i="13" s="1"/>
  <c r="AF2" i="13" s="1"/>
  <c r="AG2" i="13" s="1"/>
  <c r="AH2" i="13" s="1"/>
  <c r="AI2" i="13" s="1"/>
  <c r="AJ2" i="13" s="1"/>
  <c r="AK2" i="13" s="1"/>
  <c r="AL2" i="13" s="1"/>
  <c r="AM2" i="13" s="1"/>
  <c r="AN2" i="13" s="1"/>
  <c r="AO2" i="13" s="1"/>
  <c r="AP2" i="13" s="1"/>
  <c r="AQ2" i="13" s="1"/>
  <c r="AR2" i="13" s="1"/>
  <c r="Q77" i="12"/>
  <c r="Q76" i="12"/>
  <c r="E15" i="12"/>
  <c r="F15" i="12" s="1"/>
  <c r="G15" i="12" s="1"/>
  <c r="H15" i="12" s="1"/>
  <c r="I15" i="12" s="1"/>
  <c r="J15" i="12" s="1"/>
  <c r="K15" i="12" s="1"/>
  <c r="L15" i="12" s="1"/>
  <c r="M15" i="12" s="1"/>
  <c r="N15" i="12" s="1"/>
  <c r="O15" i="12" s="1"/>
  <c r="P15" i="12" s="1"/>
  <c r="Q15" i="12" s="1"/>
  <c r="R15" i="12" s="1"/>
  <c r="S15" i="12" s="1"/>
  <c r="T15" i="12" s="1"/>
  <c r="U15" i="12" s="1"/>
  <c r="V15" i="12" s="1"/>
  <c r="W15" i="12" s="1"/>
  <c r="X15" i="12" s="1"/>
  <c r="Y15" i="12" s="1"/>
  <c r="Z15" i="12" s="1"/>
  <c r="AA15" i="12" s="1"/>
  <c r="AB15" i="12" s="1"/>
  <c r="AC15" i="12" s="1"/>
  <c r="AD15" i="12" s="1"/>
  <c r="AE15" i="12" s="1"/>
  <c r="AF15" i="12" s="1"/>
  <c r="AG15" i="12" s="1"/>
  <c r="AH15" i="12" s="1"/>
  <c r="AI15" i="12" s="1"/>
  <c r="AJ15" i="12" s="1"/>
  <c r="AK15" i="12" s="1"/>
  <c r="AL15" i="12" s="1"/>
  <c r="AM15" i="12" s="1"/>
  <c r="AN15" i="12" s="1"/>
  <c r="AO15" i="12" s="1"/>
  <c r="AP15" i="12" s="1"/>
  <c r="AQ15" i="12" s="1"/>
  <c r="AR15" i="12" s="1"/>
  <c r="E14" i="12"/>
  <c r="F14" i="12" s="1"/>
  <c r="F11" i="12"/>
  <c r="G11" i="12" s="1"/>
  <c r="H11" i="12" s="1"/>
  <c r="I11" i="12" s="1"/>
  <c r="J11" i="12" s="1"/>
  <c r="K11" i="12" s="1"/>
  <c r="L11" i="12" s="1"/>
  <c r="M11" i="12" s="1"/>
  <c r="N11" i="12" s="1"/>
  <c r="O11" i="12" s="1"/>
  <c r="P11" i="12" s="1"/>
  <c r="Q11" i="12" s="1"/>
  <c r="R11" i="12" s="1"/>
  <c r="S11" i="12" s="1"/>
  <c r="T11" i="12" s="1"/>
  <c r="U11" i="12" s="1"/>
  <c r="V11" i="12" s="1"/>
  <c r="W11" i="12" s="1"/>
  <c r="X11" i="12" s="1"/>
  <c r="Y11" i="12" s="1"/>
  <c r="Z11" i="12" s="1"/>
  <c r="AA11" i="12" s="1"/>
  <c r="AB11" i="12" s="1"/>
  <c r="AC11" i="12" s="1"/>
  <c r="AD11" i="12" s="1"/>
  <c r="AE11" i="12" s="1"/>
  <c r="AF11" i="12" s="1"/>
  <c r="AG11" i="12" s="1"/>
  <c r="AH11" i="12" s="1"/>
  <c r="AI11" i="12" s="1"/>
  <c r="AJ11" i="12" s="1"/>
  <c r="AK11" i="12" s="1"/>
  <c r="AL11" i="12" s="1"/>
  <c r="AM11" i="12" s="1"/>
  <c r="AN11" i="12" s="1"/>
  <c r="AO11" i="12" s="1"/>
  <c r="AP11" i="12" s="1"/>
  <c r="AQ11" i="12" s="1"/>
  <c r="AR11" i="12" s="1"/>
  <c r="E6" i="12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V6" i="12" s="1"/>
  <c r="W6" i="12" s="1"/>
  <c r="X6" i="12" s="1"/>
  <c r="Y6" i="12" s="1"/>
  <c r="Z6" i="12" s="1"/>
  <c r="AA6" i="12" s="1"/>
  <c r="AB6" i="12" s="1"/>
  <c r="AC6" i="12" s="1"/>
  <c r="AD6" i="12" s="1"/>
  <c r="AE6" i="12" s="1"/>
  <c r="AF6" i="12" s="1"/>
  <c r="AG6" i="12" s="1"/>
  <c r="AH6" i="12" s="1"/>
  <c r="AI6" i="12" s="1"/>
  <c r="AJ6" i="12" s="1"/>
  <c r="AK6" i="12" s="1"/>
  <c r="AL6" i="12" s="1"/>
  <c r="AM6" i="12" s="1"/>
  <c r="AN6" i="12" s="1"/>
  <c r="AO6" i="12" s="1"/>
  <c r="AP6" i="12" s="1"/>
  <c r="AQ6" i="12" s="1"/>
  <c r="AR6" i="12" s="1"/>
  <c r="E5" i="12"/>
  <c r="E10" i="12" s="1"/>
  <c r="E4" i="12"/>
  <c r="E49" i="12" s="1"/>
  <c r="E53" i="12" s="1"/>
  <c r="E3" i="12"/>
  <c r="F3" i="12" s="1"/>
  <c r="C2" i="12"/>
  <c r="B2" i="12" s="1"/>
  <c r="E2" i="12" s="1"/>
  <c r="F2" i="12" s="1"/>
  <c r="G2" i="12" s="1"/>
  <c r="H2" i="12" s="1"/>
  <c r="I2" i="12" s="1"/>
  <c r="J2" i="12" s="1"/>
  <c r="K2" i="12" s="1"/>
  <c r="L2" i="12" s="1"/>
  <c r="M2" i="12" s="1"/>
  <c r="N2" i="12" s="1"/>
  <c r="O2" i="12" s="1"/>
  <c r="P2" i="12" s="1"/>
  <c r="Q2" i="12" s="1"/>
  <c r="R2" i="12" s="1"/>
  <c r="S2" i="12" s="1"/>
  <c r="T2" i="12" s="1"/>
  <c r="U2" i="12" s="1"/>
  <c r="V2" i="12" s="1"/>
  <c r="W2" i="12" s="1"/>
  <c r="X2" i="12" s="1"/>
  <c r="Y2" i="12" s="1"/>
  <c r="Z2" i="12" s="1"/>
  <c r="AA2" i="12" s="1"/>
  <c r="AB2" i="12" s="1"/>
  <c r="AC2" i="12" s="1"/>
  <c r="AD2" i="12" s="1"/>
  <c r="AE2" i="12" s="1"/>
  <c r="AF2" i="12" s="1"/>
  <c r="AG2" i="12" s="1"/>
  <c r="AH2" i="12" s="1"/>
  <c r="AI2" i="12" s="1"/>
  <c r="AJ2" i="12" s="1"/>
  <c r="AK2" i="12" s="1"/>
  <c r="AL2" i="12" s="1"/>
  <c r="AM2" i="12" s="1"/>
  <c r="AN2" i="12" s="1"/>
  <c r="AO2" i="12" s="1"/>
  <c r="AP2" i="12" s="1"/>
  <c r="AQ2" i="12" s="1"/>
  <c r="AR2" i="12" s="1"/>
  <c r="Q78" i="11"/>
  <c r="Q77" i="11"/>
  <c r="B15" i="11"/>
  <c r="F15" i="11" s="1"/>
  <c r="G15" i="11" s="1"/>
  <c r="H15" i="11" s="1"/>
  <c r="I15" i="11" s="1"/>
  <c r="J15" i="11" s="1"/>
  <c r="K15" i="11" s="1"/>
  <c r="L15" i="11" s="1"/>
  <c r="M15" i="11" s="1"/>
  <c r="N15" i="11" s="1"/>
  <c r="O15" i="11" s="1"/>
  <c r="P15" i="11" s="1"/>
  <c r="Q15" i="11" s="1"/>
  <c r="R15" i="11" s="1"/>
  <c r="S15" i="11" s="1"/>
  <c r="T15" i="11" s="1"/>
  <c r="U15" i="11" s="1"/>
  <c r="V15" i="11" s="1"/>
  <c r="W15" i="11" s="1"/>
  <c r="X15" i="11" s="1"/>
  <c r="Y15" i="11" s="1"/>
  <c r="Z15" i="11" s="1"/>
  <c r="AA15" i="11" s="1"/>
  <c r="AB15" i="11" s="1"/>
  <c r="AC15" i="11" s="1"/>
  <c r="AD15" i="11" s="1"/>
  <c r="AE15" i="11" s="1"/>
  <c r="AF15" i="11" s="1"/>
  <c r="AG15" i="11" s="1"/>
  <c r="AH15" i="11" s="1"/>
  <c r="AI15" i="11" s="1"/>
  <c r="AJ15" i="11" s="1"/>
  <c r="AK15" i="11" s="1"/>
  <c r="AL15" i="11" s="1"/>
  <c r="AM15" i="11" s="1"/>
  <c r="AN15" i="11" s="1"/>
  <c r="AO15" i="11" s="1"/>
  <c r="AP15" i="11" s="1"/>
  <c r="AQ15" i="11" s="1"/>
  <c r="AR15" i="11" s="1"/>
  <c r="E14" i="11"/>
  <c r="F14" i="11" s="1"/>
  <c r="G14" i="11" s="1"/>
  <c r="H14" i="11" s="1"/>
  <c r="I14" i="11" s="1"/>
  <c r="J14" i="11" s="1"/>
  <c r="K14" i="11" s="1"/>
  <c r="L14" i="11" s="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AB14" i="11" s="1"/>
  <c r="AC14" i="11" s="1"/>
  <c r="AD14" i="11" s="1"/>
  <c r="AE14" i="11" s="1"/>
  <c r="AF14" i="11" s="1"/>
  <c r="AG14" i="11" s="1"/>
  <c r="AH14" i="11" s="1"/>
  <c r="AI14" i="11" s="1"/>
  <c r="AJ14" i="11" s="1"/>
  <c r="AK14" i="11" s="1"/>
  <c r="AL14" i="11" s="1"/>
  <c r="AM14" i="11" s="1"/>
  <c r="AN14" i="11" s="1"/>
  <c r="AO14" i="11" s="1"/>
  <c r="AP14" i="11" s="1"/>
  <c r="AQ14" i="11" s="1"/>
  <c r="AR14" i="11" s="1"/>
  <c r="F11" i="11"/>
  <c r="G11" i="11" s="1"/>
  <c r="H11" i="11" s="1"/>
  <c r="I11" i="11" s="1"/>
  <c r="J11" i="11" s="1"/>
  <c r="K11" i="11" s="1"/>
  <c r="L11" i="11" s="1"/>
  <c r="M11" i="11" s="1"/>
  <c r="N11" i="11" s="1"/>
  <c r="O11" i="11" s="1"/>
  <c r="P11" i="11" s="1"/>
  <c r="Q11" i="11" s="1"/>
  <c r="R11" i="11" s="1"/>
  <c r="S11" i="11" s="1"/>
  <c r="T11" i="11" s="1"/>
  <c r="U11" i="11" s="1"/>
  <c r="V11" i="11" s="1"/>
  <c r="W11" i="11" s="1"/>
  <c r="X11" i="11" s="1"/>
  <c r="Y11" i="11" s="1"/>
  <c r="Z11" i="11" s="1"/>
  <c r="AA11" i="11" s="1"/>
  <c r="AB11" i="11" s="1"/>
  <c r="AC11" i="11" s="1"/>
  <c r="AD11" i="11" s="1"/>
  <c r="AE11" i="11" s="1"/>
  <c r="AF11" i="11" s="1"/>
  <c r="AG11" i="11" s="1"/>
  <c r="AH11" i="11" s="1"/>
  <c r="AI11" i="11" s="1"/>
  <c r="AJ11" i="11" s="1"/>
  <c r="AK11" i="11" s="1"/>
  <c r="AL11" i="11" s="1"/>
  <c r="AM11" i="11" s="1"/>
  <c r="AN11" i="11" s="1"/>
  <c r="AO11" i="11" s="1"/>
  <c r="AP11" i="11" s="1"/>
  <c r="AQ11" i="11" s="1"/>
  <c r="AR11" i="11" s="1"/>
  <c r="E6" i="1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6" i="11" s="1"/>
  <c r="AI6" i="11" s="1"/>
  <c r="AJ6" i="11" s="1"/>
  <c r="AK6" i="11" s="1"/>
  <c r="AL6" i="11" s="1"/>
  <c r="AM6" i="11" s="1"/>
  <c r="AN6" i="11" s="1"/>
  <c r="AO6" i="11" s="1"/>
  <c r="AP6" i="11" s="1"/>
  <c r="AQ6" i="11" s="1"/>
  <c r="AR6" i="11" s="1"/>
  <c r="E5" i="11"/>
  <c r="E10" i="11" s="1"/>
  <c r="E4" i="11"/>
  <c r="E49" i="11" s="1"/>
  <c r="E53" i="11" s="1"/>
  <c r="E3" i="11"/>
  <c r="F3" i="11" s="1"/>
  <c r="G3" i="11" s="1"/>
  <c r="E2" i="11"/>
  <c r="F2" i="11" s="1"/>
  <c r="G2" i="11" s="1"/>
  <c r="H2" i="11" s="1"/>
  <c r="I2" i="11" s="1"/>
  <c r="J2" i="11" s="1"/>
  <c r="K2" i="11" s="1"/>
  <c r="L2" i="11" s="1"/>
  <c r="M2" i="11" s="1"/>
  <c r="N2" i="11" s="1"/>
  <c r="O2" i="11" s="1"/>
  <c r="P2" i="11" s="1"/>
  <c r="Q2" i="11" s="1"/>
  <c r="R2" i="11" s="1"/>
  <c r="S2" i="11" s="1"/>
  <c r="T2" i="11" s="1"/>
  <c r="U2" i="11" s="1"/>
  <c r="V2" i="11" s="1"/>
  <c r="W2" i="11" s="1"/>
  <c r="X2" i="11" s="1"/>
  <c r="Y2" i="11" s="1"/>
  <c r="Z2" i="11" s="1"/>
  <c r="AA2" i="11" s="1"/>
  <c r="AB2" i="11" s="1"/>
  <c r="AC2" i="11" s="1"/>
  <c r="AD2" i="11" s="1"/>
  <c r="AE2" i="11" s="1"/>
  <c r="AF2" i="11" s="1"/>
  <c r="AG2" i="11" s="1"/>
  <c r="AH2" i="11" s="1"/>
  <c r="AI2" i="11" s="1"/>
  <c r="AJ2" i="11" s="1"/>
  <c r="AK2" i="11" s="1"/>
  <c r="AL2" i="11" s="1"/>
  <c r="AM2" i="11" s="1"/>
  <c r="AN2" i="11" s="1"/>
  <c r="AO2" i="11" s="1"/>
  <c r="AP2" i="11" s="1"/>
  <c r="AQ2" i="11" s="1"/>
  <c r="AR2" i="11" s="1"/>
  <c r="C2" i="7"/>
  <c r="B2" i="7" s="1"/>
  <c r="E2" i="7" s="1"/>
  <c r="F2" i="7" s="1"/>
  <c r="B5" i="10"/>
  <c r="E5" i="10" s="1"/>
  <c r="E10" i="10" s="1"/>
  <c r="B5" i="5"/>
  <c r="E5" i="5" s="1"/>
  <c r="F5" i="5" s="1"/>
  <c r="I111" i="10"/>
  <c r="F115" i="10"/>
  <c r="F116" i="10" s="1"/>
  <c r="F117" i="10" s="1"/>
  <c r="F118" i="10" s="1"/>
  <c r="Q88" i="10"/>
  <c r="Q87" i="10"/>
  <c r="R81" i="10"/>
  <c r="P80" i="10"/>
  <c r="E15" i="10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S15" i="10" s="1"/>
  <c r="T15" i="10" s="1"/>
  <c r="U15" i="10" s="1"/>
  <c r="V15" i="10" s="1"/>
  <c r="W15" i="10" s="1"/>
  <c r="X15" i="10" s="1"/>
  <c r="Y15" i="10" s="1"/>
  <c r="Z15" i="10" s="1"/>
  <c r="AA15" i="10" s="1"/>
  <c r="AB15" i="10" s="1"/>
  <c r="AC15" i="10" s="1"/>
  <c r="AD15" i="10" s="1"/>
  <c r="AE15" i="10" s="1"/>
  <c r="AF15" i="10" s="1"/>
  <c r="AG15" i="10" s="1"/>
  <c r="AH15" i="10" s="1"/>
  <c r="AI15" i="10" s="1"/>
  <c r="AJ15" i="10" s="1"/>
  <c r="AK15" i="10" s="1"/>
  <c r="AL15" i="10" s="1"/>
  <c r="AM15" i="10" s="1"/>
  <c r="AN15" i="10" s="1"/>
  <c r="AO15" i="10" s="1"/>
  <c r="AP15" i="10" s="1"/>
  <c r="AQ15" i="10" s="1"/>
  <c r="AR15" i="10" s="1"/>
  <c r="E14" i="10"/>
  <c r="F11" i="10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Q11" i="10" s="1"/>
  <c r="R11" i="10" s="1"/>
  <c r="S11" i="10" s="1"/>
  <c r="T11" i="10" s="1"/>
  <c r="U11" i="10" s="1"/>
  <c r="V11" i="10" s="1"/>
  <c r="W11" i="10" s="1"/>
  <c r="X11" i="10" s="1"/>
  <c r="Y11" i="10" s="1"/>
  <c r="Z11" i="10" s="1"/>
  <c r="AA11" i="10" s="1"/>
  <c r="AB11" i="10" s="1"/>
  <c r="AC11" i="10" s="1"/>
  <c r="AD11" i="10" s="1"/>
  <c r="AE11" i="10" s="1"/>
  <c r="AF11" i="10" s="1"/>
  <c r="AG11" i="10" s="1"/>
  <c r="AH11" i="10" s="1"/>
  <c r="AI11" i="10" s="1"/>
  <c r="AJ11" i="10" s="1"/>
  <c r="AK11" i="10" s="1"/>
  <c r="AL11" i="10" s="1"/>
  <c r="AM11" i="10" s="1"/>
  <c r="AN11" i="10" s="1"/>
  <c r="AO11" i="10" s="1"/>
  <c r="AP11" i="10" s="1"/>
  <c r="AQ11" i="10" s="1"/>
  <c r="AR11" i="10" s="1"/>
  <c r="E6" i="10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H6" i="10" s="1"/>
  <c r="AI6" i="10" s="1"/>
  <c r="AJ6" i="10" s="1"/>
  <c r="AK6" i="10" s="1"/>
  <c r="AL6" i="10" s="1"/>
  <c r="AM6" i="10" s="1"/>
  <c r="AN6" i="10" s="1"/>
  <c r="AO6" i="10" s="1"/>
  <c r="AP6" i="10" s="1"/>
  <c r="AQ6" i="10" s="1"/>
  <c r="AR6" i="10" s="1"/>
  <c r="E4" i="10"/>
  <c r="E49" i="10" s="1"/>
  <c r="E53" i="10" s="1"/>
  <c r="E3" i="10"/>
  <c r="F3" i="10" s="1"/>
  <c r="E2" i="10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P2" i="10" s="1"/>
  <c r="Q2" i="10" s="1"/>
  <c r="R2" i="10" s="1"/>
  <c r="S2" i="10" s="1"/>
  <c r="T2" i="10" s="1"/>
  <c r="U2" i="10" s="1"/>
  <c r="V2" i="10" s="1"/>
  <c r="W2" i="10" s="1"/>
  <c r="X2" i="10" s="1"/>
  <c r="Y2" i="10" s="1"/>
  <c r="Z2" i="10" s="1"/>
  <c r="AA2" i="10" s="1"/>
  <c r="AB2" i="10" s="1"/>
  <c r="AC2" i="10" s="1"/>
  <c r="AD2" i="10" s="1"/>
  <c r="AE2" i="10" s="1"/>
  <c r="AF2" i="10" s="1"/>
  <c r="AG2" i="10" s="1"/>
  <c r="AH2" i="10" s="1"/>
  <c r="AI2" i="10" s="1"/>
  <c r="AJ2" i="10" s="1"/>
  <c r="AK2" i="10" s="1"/>
  <c r="AL2" i="10" s="1"/>
  <c r="AM2" i="10" s="1"/>
  <c r="AN2" i="10" s="1"/>
  <c r="AO2" i="10" s="1"/>
  <c r="AP2" i="10" s="1"/>
  <c r="AQ2" i="10" s="1"/>
  <c r="AR2" i="10" s="1"/>
  <c r="B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E15" i="8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C15" i="8" s="1"/>
  <c r="AD15" i="8" s="1"/>
  <c r="AE15" i="8" s="1"/>
  <c r="AF15" i="8" s="1"/>
  <c r="AG15" i="8" s="1"/>
  <c r="AH15" i="8" s="1"/>
  <c r="AI15" i="8" s="1"/>
  <c r="AJ15" i="8" s="1"/>
  <c r="AK15" i="8" s="1"/>
  <c r="AL15" i="8" s="1"/>
  <c r="AM15" i="8" s="1"/>
  <c r="AN15" i="8" s="1"/>
  <c r="AO15" i="8" s="1"/>
  <c r="AP15" i="8" s="1"/>
  <c r="AQ15" i="8" s="1"/>
  <c r="AR15" i="8" s="1"/>
  <c r="E15" i="7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D15" i="7" s="1"/>
  <c r="AE15" i="7" s="1"/>
  <c r="AF15" i="7" s="1"/>
  <c r="AG15" i="7" s="1"/>
  <c r="AH15" i="7" s="1"/>
  <c r="AI15" i="7" s="1"/>
  <c r="AJ15" i="7" s="1"/>
  <c r="AK15" i="7" s="1"/>
  <c r="AL15" i="7" s="1"/>
  <c r="AM15" i="7" s="1"/>
  <c r="AN15" i="7" s="1"/>
  <c r="AO15" i="7" s="1"/>
  <c r="AP15" i="7" s="1"/>
  <c r="AQ15" i="7" s="1"/>
  <c r="AR15" i="7" s="1"/>
  <c r="E14" i="7"/>
  <c r="F14" i="7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E6" i="8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AF6" i="8" s="1"/>
  <c r="AG6" i="8" s="1"/>
  <c r="AH6" i="8" s="1"/>
  <c r="AI6" i="8" s="1"/>
  <c r="AJ6" i="8" s="1"/>
  <c r="AK6" i="8" s="1"/>
  <c r="AL6" i="8" s="1"/>
  <c r="AM6" i="8" s="1"/>
  <c r="AN6" i="8" s="1"/>
  <c r="AO6" i="8" s="1"/>
  <c r="AP6" i="8" s="1"/>
  <c r="AQ6" i="8" s="1"/>
  <c r="AR6" i="8" s="1"/>
  <c r="E5" i="8"/>
  <c r="F5" i="8" s="1"/>
  <c r="F10" i="8" s="1"/>
  <c r="E4" i="8"/>
  <c r="F4" i="8" s="1"/>
  <c r="F49" i="8" s="1"/>
  <c r="F53" i="8" s="1"/>
  <c r="E3" i="8"/>
  <c r="F3" i="8" s="1"/>
  <c r="F8" i="8" s="1"/>
  <c r="E2" i="8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AE2" i="8" s="1"/>
  <c r="AF2" i="8" s="1"/>
  <c r="AG2" i="8" s="1"/>
  <c r="AH2" i="8" s="1"/>
  <c r="AI2" i="8" s="1"/>
  <c r="AJ2" i="8" s="1"/>
  <c r="AK2" i="8" s="1"/>
  <c r="AL2" i="8" s="1"/>
  <c r="AM2" i="8" s="1"/>
  <c r="AN2" i="8" s="1"/>
  <c r="AO2" i="8" s="1"/>
  <c r="AP2" i="8" s="1"/>
  <c r="AQ2" i="8" s="1"/>
  <c r="AR2" i="8" s="1"/>
  <c r="E6" i="7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AO6" i="7" s="1"/>
  <c r="AP6" i="7" s="1"/>
  <c r="AQ6" i="7" s="1"/>
  <c r="AR6" i="7" s="1"/>
  <c r="E5" i="7"/>
  <c r="E10" i="7" s="1"/>
  <c r="E4" i="7"/>
  <c r="E49" i="7" s="1"/>
  <c r="E53" i="7" s="1"/>
  <c r="E3" i="7"/>
  <c r="E8" i="7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E5" i="1"/>
  <c r="E10" i="1" s="1"/>
  <c r="E72" i="1" s="1"/>
  <c r="E4" i="1"/>
  <c r="E49" i="1" s="1"/>
  <c r="E53" i="1" s="1"/>
  <c r="E3" i="1"/>
  <c r="E8" i="1" s="1"/>
  <c r="E2" i="1"/>
  <c r="E15" i="5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D15" i="5" s="1"/>
  <c r="AE15" i="5" s="1"/>
  <c r="AF15" i="5" s="1"/>
  <c r="AG15" i="5" s="1"/>
  <c r="AH15" i="5" s="1"/>
  <c r="AI15" i="5" s="1"/>
  <c r="AJ15" i="5" s="1"/>
  <c r="AK15" i="5" s="1"/>
  <c r="AL15" i="5" s="1"/>
  <c r="AM15" i="5" s="1"/>
  <c r="AN15" i="5" s="1"/>
  <c r="AO15" i="5" s="1"/>
  <c r="AP15" i="5" s="1"/>
  <c r="AQ15" i="5" s="1"/>
  <c r="AR15" i="5" s="1"/>
  <c r="E14" i="5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AH14" i="5" s="1"/>
  <c r="AI14" i="5" s="1"/>
  <c r="AJ14" i="5" s="1"/>
  <c r="AK14" i="5" s="1"/>
  <c r="AL14" i="5" s="1"/>
  <c r="AM14" i="5" s="1"/>
  <c r="AN14" i="5" s="1"/>
  <c r="AO14" i="5" s="1"/>
  <c r="AP14" i="5" s="1"/>
  <c r="AQ14" i="5" s="1"/>
  <c r="AR14" i="5" s="1"/>
  <c r="E3" i="5"/>
  <c r="E8" i="5" s="1"/>
  <c r="E4" i="5"/>
  <c r="E49" i="5" s="1"/>
  <c r="E53" i="5" s="1"/>
  <c r="E6" i="5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W6" i="5" s="1"/>
  <c r="X6" i="5" s="1"/>
  <c r="Y6" i="5" s="1"/>
  <c r="Z6" i="5" s="1"/>
  <c r="AA6" i="5" s="1"/>
  <c r="AB6" i="5" s="1"/>
  <c r="AC6" i="5" s="1"/>
  <c r="AD6" i="5" s="1"/>
  <c r="AE6" i="5" s="1"/>
  <c r="AF6" i="5" s="1"/>
  <c r="AG6" i="5" s="1"/>
  <c r="AH6" i="5" s="1"/>
  <c r="AI6" i="5" s="1"/>
  <c r="AJ6" i="5" s="1"/>
  <c r="AK6" i="5" s="1"/>
  <c r="AL6" i="5" s="1"/>
  <c r="AM6" i="5" s="1"/>
  <c r="AN6" i="5" s="1"/>
  <c r="AO6" i="5" s="1"/>
  <c r="AP6" i="5" s="1"/>
  <c r="AQ6" i="5" s="1"/>
  <c r="AR6" i="5" s="1"/>
  <c r="Q77" i="8"/>
  <c r="Q76" i="8"/>
  <c r="F11" i="8"/>
  <c r="G11" i="8" s="1"/>
  <c r="H11" i="8" s="1"/>
  <c r="I11" i="8" s="1"/>
  <c r="J11" i="8" s="1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U11" i="8" s="1"/>
  <c r="V11" i="8" s="1"/>
  <c r="W11" i="8" s="1"/>
  <c r="X11" i="8" s="1"/>
  <c r="Y11" i="8" s="1"/>
  <c r="Z11" i="8" s="1"/>
  <c r="AA11" i="8" s="1"/>
  <c r="AB11" i="8" s="1"/>
  <c r="AC11" i="8" s="1"/>
  <c r="AD11" i="8" s="1"/>
  <c r="AE11" i="8" s="1"/>
  <c r="AF11" i="8" s="1"/>
  <c r="AG11" i="8" s="1"/>
  <c r="AH11" i="8" s="1"/>
  <c r="AI11" i="8" s="1"/>
  <c r="AJ11" i="8" s="1"/>
  <c r="AK11" i="8" s="1"/>
  <c r="AL11" i="8" s="1"/>
  <c r="AM11" i="8" s="1"/>
  <c r="AN11" i="8" s="1"/>
  <c r="AO11" i="8" s="1"/>
  <c r="AP11" i="8" s="1"/>
  <c r="AQ11" i="8" s="1"/>
  <c r="AR11" i="8" s="1"/>
  <c r="Q77" i="7"/>
  <c r="Q76" i="7"/>
  <c r="F11" i="7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AG11" i="7" s="1"/>
  <c r="AH11" i="7" s="1"/>
  <c r="AI11" i="7" s="1"/>
  <c r="AJ11" i="7" s="1"/>
  <c r="AK11" i="7" s="1"/>
  <c r="AL11" i="7" s="1"/>
  <c r="AM11" i="7" s="1"/>
  <c r="AN11" i="7" s="1"/>
  <c r="AO11" i="7" s="1"/>
  <c r="AP11" i="7" s="1"/>
  <c r="AQ11" i="7" s="1"/>
  <c r="AR11" i="7" s="1"/>
  <c r="Q88" i="5"/>
  <c r="Q87" i="5"/>
  <c r="R81" i="5"/>
  <c r="P80" i="5"/>
  <c r="F11" i="5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O11" i="5" s="1"/>
  <c r="AP11" i="5" s="1"/>
  <c r="AQ11" i="5" s="1"/>
  <c r="AR11" i="5" s="1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Q78" i="1"/>
  <c r="Q77" i="1"/>
  <c r="E8" i="14" l="1"/>
  <c r="E38" i="14" s="1"/>
  <c r="E54" i="14" s="1"/>
  <c r="G8" i="14"/>
  <c r="G24" i="14" s="1"/>
  <c r="H3" i="14"/>
  <c r="H9" i="14" s="1"/>
  <c r="F14" i="8"/>
  <c r="G14" i="8" s="1"/>
  <c r="H14" i="8" s="1"/>
  <c r="I14" i="8" s="1"/>
  <c r="J14" i="8" s="1"/>
  <c r="G5" i="14"/>
  <c r="E9" i="15"/>
  <c r="E8" i="15"/>
  <c r="E38" i="15" s="1"/>
  <c r="E54" i="15" s="1"/>
  <c r="E72" i="15"/>
  <c r="E16" i="15"/>
  <c r="F4" i="15"/>
  <c r="F5" i="15"/>
  <c r="F3" i="15"/>
  <c r="I2" i="14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Y2" i="14" s="1"/>
  <c r="Z2" i="14" s="1"/>
  <c r="AA2" i="14" s="1"/>
  <c r="AB2" i="14" s="1"/>
  <c r="AC2" i="14" s="1"/>
  <c r="AD2" i="14" s="1"/>
  <c r="AE2" i="14" s="1"/>
  <c r="AF2" i="14" s="1"/>
  <c r="AG2" i="14" s="1"/>
  <c r="AH2" i="14" s="1"/>
  <c r="AI2" i="14" s="1"/>
  <c r="AJ2" i="14" s="1"/>
  <c r="AK2" i="14" s="1"/>
  <c r="AL2" i="14" s="1"/>
  <c r="AM2" i="14" s="1"/>
  <c r="AN2" i="14" s="1"/>
  <c r="AO2" i="14" s="1"/>
  <c r="AP2" i="14" s="1"/>
  <c r="AQ2" i="14" s="1"/>
  <c r="AR2" i="14" s="1"/>
  <c r="G9" i="14"/>
  <c r="F4" i="14"/>
  <c r="E49" i="14"/>
  <c r="E53" i="14" s="1"/>
  <c r="F72" i="14"/>
  <c r="E24" i="14"/>
  <c r="E10" i="14"/>
  <c r="F14" i="14"/>
  <c r="F16" i="14" s="1"/>
  <c r="F9" i="14"/>
  <c r="F8" i="14"/>
  <c r="E9" i="14"/>
  <c r="B14" i="13"/>
  <c r="F14" i="13" s="1"/>
  <c r="G14" i="13" s="1"/>
  <c r="F4" i="13"/>
  <c r="F49" i="13" s="1"/>
  <c r="F53" i="13" s="1"/>
  <c r="E9" i="1"/>
  <c r="E8" i="11"/>
  <c r="E38" i="11" s="1"/>
  <c r="E54" i="11" s="1"/>
  <c r="E9" i="5"/>
  <c r="F9" i="10"/>
  <c r="F2" i="5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G9" i="11"/>
  <c r="F9" i="11"/>
  <c r="F9" i="12"/>
  <c r="F9" i="8"/>
  <c r="E9" i="10"/>
  <c r="E9" i="11"/>
  <c r="E9" i="7"/>
  <c r="E9" i="12"/>
  <c r="E9" i="13"/>
  <c r="E9" i="8"/>
  <c r="F4" i="11"/>
  <c r="F49" i="11" s="1"/>
  <c r="F53" i="11" s="1"/>
  <c r="E8" i="12"/>
  <c r="E38" i="12" s="1"/>
  <c r="E54" i="12" s="1"/>
  <c r="F3" i="13"/>
  <c r="F9" i="13" s="1"/>
  <c r="E24" i="13"/>
  <c r="F5" i="13"/>
  <c r="E72" i="13"/>
  <c r="E16" i="13"/>
  <c r="E38" i="13"/>
  <c r="E54" i="13" s="1"/>
  <c r="E72" i="12"/>
  <c r="G14" i="12"/>
  <c r="F5" i="12"/>
  <c r="E16" i="12"/>
  <c r="G3" i="12"/>
  <c r="G9" i="12" s="1"/>
  <c r="F8" i="12"/>
  <c r="F38" i="12" s="1"/>
  <c r="F54" i="12" s="1"/>
  <c r="F4" i="12"/>
  <c r="E72" i="11"/>
  <c r="E16" i="11"/>
  <c r="G8" i="11"/>
  <c r="H3" i="11"/>
  <c r="H9" i="11" s="1"/>
  <c r="F5" i="11"/>
  <c r="F8" i="11"/>
  <c r="E49" i="8"/>
  <c r="E53" i="8" s="1"/>
  <c r="F72" i="8"/>
  <c r="E72" i="7"/>
  <c r="E16" i="1"/>
  <c r="F5" i="10"/>
  <c r="E72" i="10"/>
  <c r="E16" i="10"/>
  <c r="G3" i="10"/>
  <c r="G9" i="10" s="1"/>
  <c r="F8" i="10"/>
  <c r="E8" i="10"/>
  <c r="E38" i="10" s="1"/>
  <c r="E54" i="10" s="1"/>
  <c r="F4" i="10"/>
  <c r="F49" i="10" s="1"/>
  <c r="F53" i="10" s="1"/>
  <c r="F14" i="10"/>
  <c r="F3" i="1"/>
  <c r="F3" i="5"/>
  <c r="G3" i="5" s="1"/>
  <c r="G8" i="5" s="1"/>
  <c r="F4" i="7"/>
  <c r="F49" i="7" s="1"/>
  <c r="F53" i="7" s="1"/>
  <c r="F4" i="1"/>
  <c r="F49" i="1" s="1"/>
  <c r="F53" i="1" s="1"/>
  <c r="F2" i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E10" i="8"/>
  <c r="F4" i="5"/>
  <c r="G4" i="5" s="1"/>
  <c r="G49" i="5" s="1"/>
  <c r="E16" i="7"/>
  <c r="E30" i="7" s="1"/>
  <c r="E31" i="7" s="1"/>
  <c r="F3" i="7"/>
  <c r="G3" i="7" s="1"/>
  <c r="H3" i="7" s="1"/>
  <c r="G5" i="5"/>
  <c r="G10" i="5" s="1"/>
  <c r="G16" i="5" s="1"/>
  <c r="G30" i="5" s="1"/>
  <c r="G31" i="5" s="1"/>
  <c r="F10" i="5"/>
  <c r="F72" i="5" s="1"/>
  <c r="E10" i="5"/>
  <c r="E16" i="5" s="1"/>
  <c r="F5" i="7"/>
  <c r="G4" i="8"/>
  <c r="G49" i="8" s="1"/>
  <c r="G53" i="8" s="1"/>
  <c r="E8" i="8"/>
  <c r="E38" i="8" s="1"/>
  <c r="E54" i="8" s="1"/>
  <c r="F24" i="8"/>
  <c r="G3" i="8"/>
  <c r="G9" i="8" s="1"/>
  <c r="G5" i="8"/>
  <c r="G2" i="7"/>
  <c r="E38" i="7"/>
  <c r="E54" i="7" s="1"/>
  <c r="E24" i="7"/>
  <c r="G14" i="7"/>
  <c r="E24" i="5"/>
  <c r="E38" i="5"/>
  <c r="E54" i="5" s="1"/>
  <c r="AG11" i="1"/>
  <c r="AH11" i="1" s="1"/>
  <c r="AI11" i="1" s="1"/>
  <c r="AJ11" i="1" s="1"/>
  <c r="AK11" i="1" s="1"/>
  <c r="E24" i="1"/>
  <c r="E38" i="1"/>
  <c r="E54" i="1" s="1"/>
  <c r="F38" i="8" l="1"/>
  <c r="F54" i="8" s="1"/>
  <c r="E24" i="11"/>
  <c r="G4" i="13"/>
  <c r="H4" i="13" s="1"/>
  <c r="E24" i="12"/>
  <c r="I3" i="14"/>
  <c r="H8" i="14"/>
  <c r="H24" i="14" s="1"/>
  <c r="F16" i="8"/>
  <c r="F17" i="8" s="1"/>
  <c r="F20" i="8" s="1"/>
  <c r="H5" i="14"/>
  <c r="G10" i="14"/>
  <c r="G72" i="14" s="1"/>
  <c r="F9" i="15"/>
  <c r="F8" i="15"/>
  <c r="G3" i="15"/>
  <c r="F10" i="15"/>
  <c r="G5" i="15"/>
  <c r="G4" i="15"/>
  <c r="F49" i="15"/>
  <c r="F53" i="15" s="1"/>
  <c r="E30" i="15"/>
  <c r="E31" i="15" s="1"/>
  <c r="E17" i="15"/>
  <c r="E20" i="15" s="1"/>
  <c r="E25" i="15" s="1"/>
  <c r="E24" i="15"/>
  <c r="F24" i="14"/>
  <c r="E16" i="14"/>
  <c r="E72" i="14"/>
  <c r="F17" i="14"/>
  <c r="F20" i="14" s="1"/>
  <c r="F30" i="14"/>
  <c r="F31" i="14" s="1"/>
  <c r="I9" i="14"/>
  <c r="F49" i="14"/>
  <c r="F53" i="14" s="1"/>
  <c r="G4" i="14"/>
  <c r="G14" i="14"/>
  <c r="F38" i="14"/>
  <c r="F54" i="14" s="1"/>
  <c r="G4" i="11"/>
  <c r="G49" i="11" s="1"/>
  <c r="G53" i="11" s="1"/>
  <c r="F9" i="1"/>
  <c r="G9" i="5"/>
  <c r="F9" i="5"/>
  <c r="F9" i="7"/>
  <c r="H2" i="7"/>
  <c r="G9" i="7"/>
  <c r="E24" i="8"/>
  <c r="G5" i="13"/>
  <c r="F10" i="13"/>
  <c r="H14" i="13"/>
  <c r="E30" i="13"/>
  <c r="E31" i="13" s="1"/>
  <c r="E17" i="13"/>
  <c r="E20" i="13" s="1"/>
  <c r="F8" i="13"/>
  <c r="G3" i="13"/>
  <c r="G9" i="13" s="1"/>
  <c r="G5" i="12"/>
  <c r="F10" i="12"/>
  <c r="H14" i="12"/>
  <c r="F49" i="12"/>
  <c r="F53" i="12" s="1"/>
  <c r="G4" i="12"/>
  <c r="F24" i="12"/>
  <c r="G8" i="12"/>
  <c r="G38" i="12" s="1"/>
  <c r="G54" i="12" s="1"/>
  <c r="H3" i="12"/>
  <c r="H9" i="12" s="1"/>
  <c r="E17" i="12"/>
  <c r="E20" i="12" s="1"/>
  <c r="E30" i="12"/>
  <c r="E31" i="12" s="1"/>
  <c r="F38" i="11"/>
  <c r="F54" i="11" s="1"/>
  <c r="F24" i="11"/>
  <c r="F10" i="11"/>
  <c r="G5" i="11"/>
  <c r="H8" i="11"/>
  <c r="I3" i="11"/>
  <c r="I9" i="11" s="1"/>
  <c r="G38" i="11"/>
  <c r="G54" i="11" s="1"/>
  <c r="G24" i="11"/>
  <c r="E30" i="11"/>
  <c r="E31" i="11" s="1"/>
  <c r="E17" i="11"/>
  <c r="E20" i="11" s="1"/>
  <c r="E16" i="8"/>
  <c r="E30" i="8" s="1"/>
  <c r="E31" i="8" s="1"/>
  <c r="E72" i="8"/>
  <c r="E17" i="7"/>
  <c r="E20" i="7" s="1"/>
  <c r="E21" i="7" s="1"/>
  <c r="E22" i="7" s="1"/>
  <c r="G4" i="7"/>
  <c r="G49" i="7" s="1"/>
  <c r="G53" i="7" s="1"/>
  <c r="E24" i="10"/>
  <c r="G4" i="10"/>
  <c r="G49" i="10" s="1"/>
  <c r="G53" i="10" s="1"/>
  <c r="F24" i="10"/>
  <c r="G8" i="10"/>
  <c r="H3" i="10"/>
  <c r="H9" i="10" s="1"/>
  <c r="E30" i="10"/>
  <c r="E31" i="10" s="1"/>
  <c r="E17" i="10"/>
  <c r="E20" i="10" s="1"/>
  <c r="F38" i="10"/>
  <c r="F54" i="10" s="1"/>
  <c r="G14" i="10"/>
  <c r="G5" i="10"/>
  <c r="F10" i="10"/>
  <c r="H3" i="5"/>
  <c r="F8" i="5"/>
  <c r="F38" i="5" s="1"/>
  <c r="H4" i="5"/>
  <c r="H49" i="5" s="1"/>
  <c r="G3" i="1"/>
  <c r="F8" i="1"/>
  <c r="F8" i="7"/>
  <c r="G8" i="7"/>
  <c r="G24" i="7" s="1"/>
  <c r="H4" i="8"/>
  <c r="G4" i="1"/>
  <c r="G49" i="1" s="1"/>
  <c r="G53" i="1" s="1"/>
  <c r="G2" i="1"/>
  <c r="E72" i="5"/>
  <c r="F49" i="5"/>
  <c r="F10" i="7"/>
  <c r="F72" i="7" s="1"/>
  <c r="G5" i="7"/>
  <c r="H5" i="5"/>
  <c r="H10" i="5" s="1"/>
  <c r="F16" i="5"/>
  <c r="F30" i="5" s="1"/>
  <c r="F31" i="5" s="1"/>
  <c r="F10" i="1"/>
  <c r="F72" i="1" s="1"/>
  <c r="K14" i="8"/>
  <c r="G10" i="8"/>
  <c r="G72" i="8" s="1"/>
  <c r="H5" i="8"/>
  <c r="G8" i="8"/>
  <c r="H3" i="8"/>
  <c r="H9" i="8" s="1"/>
  <c r="H14" i="7"/>
  <c r="I3" i="7"/>
  <c r="H8" i="7"/>
  <c r="G17" i="5"/>
  <c r="G72" i="5"/>
  <c r="G24" i="5"/>
  <c r="G38" i="5"/>
  <c r="E30" i="5"/>
  <c r="E31" i="5" s="1"/>
  <c r="E17" i="5"/>
  <c r="AL11" i="1"/>
  <c r="AM11" i="1" s="1"/>
  <c r="E30" i="1"/>
  <c r="E31" i="1" s="1"/>
  <c r="E17" i="1"/>
  <c r="E20" i="1" s="1"/>
  <c r="G49" i="13" l="1"/>
  <c r="G53" i="13" s="1"/>
  <c r="F30" i="8"/>
  <c r="F31" i="8" s="1"/>
  <c r="H4" i="11"/>
  <c r="H49" i="11" s="1"/>
  <c r="H53" i="11" s="1"/>
  <c r="J3" i="14"/>
  <c r="I8" i="14"/>
  <c r="I24" i="14" s="1"/>
  <c r="H10" i="14"/>
  <c r="H72" i="14" s="1"/>
  <c r="I5" i="14"/>
  <c r="E29" i="15"/>
  <c r="E32" i="15" s="1"/>
  <c r="E26" i="15"/>
  <c r="G10" i="15"/>
  <c r="H5" i="15"/>
  <c r="F72" i="15"/>
  <c r="F16" i="15"/>
  <c r="E21" i="15"/>
  <c r="F24" i="15"/>
  <c r="F38" i="15"/>
  <c r="F54" i="15" s="1"/>
  <c r="G49" i="15"/>
  <c r="G53" i="15" s="1"/>
  <c r="H4" i="15"/>
  <c r="G9" i="15"/>
  <c r="G8" i="15"/>
  <c r="H3" i="15"/>
  <c r="F21" i="14"/>
  <c r="G38" i="14"/>
  <c r="G54" i="14" s="1"/>
  <c r="H14" i="14"/>
  <c r="G16" i="14"/>
  <c r="E30" i="14"/>
  <c r="E31" i="14" s="1"/>
  <c r="E17" i="14"/>
  <c r="E20" i="14" s="1"/>
  <c r="F25" i="14"/>
  <c r="G49" i="14"/>
  <c r="G53" i="14" s="1"/>
  <c r="H4" i="14"/>
  <c r="I3" i="5"/>
  <c r="I9" i="5" s="1"/>
  <c r="H9" i="5"/>
  <c r="G9" i="1"/>
  <c r="I2" i="7"/>
  <c r="H9" i="7"/>
  <c r="E17" i="8"/>
  <c r="E20" i="8" s="1"/>
  <c r="E21" i="8" s="1"/>
  <c r="E22" i="8" s="1"/>
  <c r="H4" i="7"/>
  <c r="H49" i="7" s="1"/>
  <c r="H53" i="7" s="1"/>
  <c r="F24" i="5"/>
  <c r="E21" i="13"/>
  <c r="E25" i="13"/>
  <c r="F24" i="13"/>
  <c r="F38" i="13"/>
  <c r="F54" i="13" s="1"/>
  <c r="I14" i="13"/>
  <c r="H49" i="13"/>
  <c r="H53" i="13" s="1"/>
  <c r="I4" i="13"/>
  <c r="F72" i="13"/>
  <c r="F16" i="13"/>
  <c r="G8" i="13"/>
  <c r="H3" i="13"/>
  <c r="H9" i="13" s="1"/>
  <c r="H5" i="13"/>
  <c r="G10" i="13"/>
  <c r="E21" i="12"/>
  <c r="E25" i="12"/>
  <c r="G49" i="12"/>
  <c r="G53" i="12" s="1"/>
  <c r="H4" i="12"/>
  <c r="G24" i="12"/>
  <c r="I14" i="12"/>
  <c r="F72" i="12"/>
  <c r="F16" i="12"/>
  <c r="H8" i="12"/>
  <c r="H38" i="12" s="1"/>
  <c r="H54" i="12" s="1"/>
  <c r="I3" i="12"/>
  <c r="I9" i="12" s="1"/>
  <c r="G10" i="12"/>
  <c r="H5" i="12"/>
  <c r="J3" i="11"/>
  <c r="J9" i="11" s="1"/>
  <c r="I8" i="11"/>
  <c r="H24" i="11"/>
  <c r="H38" i="11"/>
  <c r="H54" i="11" s="1"/>
  <c r="G10" i="11"/>
  <c r="H5" i="11"/>
  <c r="E21" i="11"/>
  <c r="E25" i="11"/>
  <c r="F72" i="11"/>
  <c r="F16" i="11"/>
  <c r="I4" i="8"/>
  <c r="I49" i="8" s="1"/>
  <c r="I53" i="8" s="1"/>
  <c r="H49" i="8"/>
  <c r="H53" i="8" s="1"/>
  <c r="E25" i="7"/>
  <c r="E29" i="7" s="1"/>
  <c r="E32" i="7" s="1"/>
  <c r="E39" i="7" s="1"/>
  <c r="E21" i="10"/>
  <c r="G38" i="7"/>
  <c r="G54" i="7" s="1"/>
  <c r="H8" i="5"/>
  <c r="H38" i="5" s="1"/>
  <c r="I4" i="5"/>
  <c r="J4" i="5" s="1"/>
  <c r="H4" i="10"/>
  <c r="H49" i="10" s="1"/>
  <c r="H53" i="10" s="1"/>
  <c r="E25" i="10"/>
  <c r="H8" i="10"/>
  <c r="I3" i="10"/>
  <c r="I9" i="10" s="1"/>
  <c r="G24" i="10"/>
  <c r="F72" i="10"/>
  <c r="F16" i="10"/>
  <c r="G10" i="10"/>
  <c r="H5" i="10"/>
  <c r="H14" i="10"/>
  <c r="G38" i="10"/>
  <c r="G54" i="10" s="1"/>
  <c r="E20" i="5"/>
  <c r="G20" i="5"/>
  <c r="F38" i="1"/>
  <c r="F54" i="1" s="1"/>
  <c r="F24" i="1"/>
  <c r="H3" i="1"/>
  <c r="G8" i="1"/>
  <c r="F24" i="7"/>
  <c r="F38" i="7"/>
  <c r="F54" i="7" s="1"/>
  <c r="H4" i="1"/>
  <c r="H49" i="1" s="1"/>
  <c r="H53" i="1" s="1"/>
  <c r="H2" i="1"/>
  <c r="I5" i="5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L5" i="5" s="1"/>
  <c r="AM5" i="5" s="1"/>
  <c r="AN5" i="5" s="1"/>
  <c r="AO5" i="5" s="1"/>
  <c r="AP5" i="5" s="1"/>
  <c r="AQ5" i="5" s="1"/>
  <c r="AR5" i="5" s="1"/>
  <c r="G10" i="1"/>
  <c r="G72" i="1" s="1"/>
  <c r="F16" i="1"/>
  <c r="H5" i="7"/>
  <c r="G10" i="7"/>
  <c r="G72" i="7" s="1"/>
  <c r="F17" i="5"/>
  <c r="F20" i="5" s="1"/>
  <c r="F16" i="7"/>
  <c r="F21" i="8"/>
  <c r="F25" i="8"/>
  <c r="L14" i="8"/>
  <c r="H8" i="8"/>
  <c r="I3" i="8"/>
  <c r="I9" i="8" s="1"/>
  <c r="G24" i="8"/>
  <c r="G38" i="8"/>
  <c r="G54" i="8" s="1"/>
  <c r="H10" i="8"/>
  <c r="H72" i="8" s="1"/>
  <c r="I5" i="8"/>
  <c r="G16" i="8"/>
  <c r="H24" i="7"/>
  <c r="J3" i="7"/>
  <c r="I8" i="7"/>
  <c r="H38" i="7"/>
  <c r="H54" i="7" s="1"/>
  <c r="I14" i="7"/>
  <c r="E23" i="7"/>
  <c r="E51" i="7" s="1"/>
  <c r="H16" i="5"/>
  <c r="H72" i="5"/>
  <c r="AN11" i="1"/>
  <c r="E21" i="1"/>
  <c r="E22" i="1" s="1"/>
  <c r="E25" i="1"/>
  <c r="I4" i="11" l="1"/>
  <c r="J3" i="5"/>
  <c r="J9" i="5" s="1"/>
  <c r="H9" i="1"/>
  <c r="I8" i="5"/>
  <c r="J8" i="14"/>
  <c r="J24" i="14" s="1"/>
  <c r="J9" i="14"/>
  <c r="K3" i="14"/>
  <c r="I10" i="14"/>
  <c r="I72" i="14" s="1"/>
  <c r="J5" i="14"/>
  <c r="G72" i="15"/>
  <c r="G16" i="15"/>
  <c r="E27" i="15"/>
  <c r="E22" i="15"/>
  <c r="E23" i="15" s="1"/>
  <c r="E51" i="15" s="1"/>
  <c r="F30" i="15"/>
  <c r="F31" i="15" s="1"/>
  <c r="F17" i="15"/>
  <c r="F20" i="15" s="1"/>
  <c r="H10" i="15"/>
  <c r="I5" i="15"/>
  <c r="E33" i="15"/>
  <c r="E39" i="15"/>
  <c r="H9" i="15"/>
  <c r="I3" i="15"/>
  <c r="H8" i="15"/>
  <c r="G24" i="15"/>
  <c r="G38" i="15"/>
  <c r="G54" i="15" s="1"/>
  <c r="H49" i="15"/>
  <c r="H53" i="15" s="1"/>
  <c r="I4" i="15"/>
  <c r="E21" i="14"/>
  <c r="E25" i="14"/>
  <c r="H49" i="14"/>
  <c r="H53" i="14" s="1"/>
  <c r="I4" i="14"/>
  <c r="F22" i="14"/>
  <c r="F23" i="14" s="1"/>
  <c r="F51" i="14" s="1"/>
  <c r="G30" i="14"/>
  <c r="G31" i="14" s="1"/>
  <c r="G17" i="14"/>
  <c r="G20" i="14" s="1"/>
  <c r="F29" i="14"/>
  <c r="F32" i="14" s="1"/>
  <c r="F26" i="14"/>
  <c r="F27" i="14" s="1"/>
  <c r="I14" i="14"/>
  <c r="H38" i="14"/>
  <c r="H54" i="14" s="1"/>
  <c r="H16" i="14"/>
  <c r="I4" i="7"/>
  <c r="I49" i="7" s="1"/>
  <c r="I53" i="7" s="1"/>
  <c r="J4" i="8"/>
  <c r="J49" i="8" s="1"/>
  <c r="J53" i="8" s="1"/>
  <c r="J2" i="7"/>
  <c r="I9" i="7"/>
  <c r="E25" i="8"/>
  <c r="E29" i="8" s="1"/>
  <c r="E32" i="8" s="1"/>
  <c r="E33" i="8" s="1"/>
  <c r="E23" i="8"/>
  <c r="E51" i="8" s="1"/>
  <c r="E33" i="7"/>
  <c r="E35" i="7" s="1"/>
  <c r="E71" i="7" s="1"/>
  <c r="G72" i="13"/>
  <c r="G16" i="13"/>
  <c r="I49" i="13"/>
  <c r="I53" i="13" s="1"/>
  <c r="J4" i="13"/>
  <c r="I5" i="13"/>
  <c r="H10" i="13"/>
  <c r="J14" i="13"/>
  <c r="I3" i="13"/>
  <c r="I9" i="13" s="1"/>
  <c r="H8" i="13"/>
  <c r="G24" i="13"/>
  <c r="G38" i="13"/>
  <c r="G54" i="13" s="1"/>
  <c r="F17" i="13"/>
  <c r="F20" i="13" s="1"/>
  <c r="F30" i="13"/>
  <c r="F31" i="13" s="1"/>
  <c r="E26" i="13"/>
  <c r="E27" i="13" s="1"/>
  <c r="E29" i="13"/>
  <c r="E32" i="13" s="1"/>
  <c r="E22" i="13"/>
  <c r="J14" i="12"/>
  <c r="I8" i="12"/>
  <c r="J3" i="12"/>
  <c r="J9" i="12" s="1"/>
  <c r="H49" i="12"/>
  <c r="H53" i="12" s="1"/>
  <c r="I4" i="12"/>
  <c r="F17" i="12"/>
  <c r="F20" i="12" s="1"/>
  <c r="F30" i="12"/>
  <c r="F31" i="12" s="1"/>
  <c r="I5" i="12"/>
  <c r="H10" i="12"/>
  <c r="G72" i="12"/>
  <c r="G16" i="12"/>
  <c r="H24" i="12"/>
  <c r="E29" i="12"/>
  <c r="E32" i="12" s="1"/>
  <c r="E26" i="12"/>
  <c r="E27" i="12" s="1"/>
  <c r="E22" i="12"/>
  <c r="E23" i="12" s="1"/>
  <c r="E51" i="12" s="1"/>
  <c r="E22" i="11"/>
  <c r="F30" i="11"/>
  <c r="F31" i="11" s="1"/>
  <c r="F17" i="11"/>
  <c r="F20" i="11" s="1"/>
  <c r="I49" i="11"/>
  <c r="I53" i="11" s="1"/>
  <c r="J4" i="11"/>
  <c r="J8" i="11"/>
  <c r="K3" i="11"/>
  <c r="K9" i="11" s="1"/>
  <c r="H10" i="11"/>
  <c r="I5" i="11"/>
  <c r="G72" i="11"/>
  <c r="G16" i="11"/>
  <c r="I24" i="11"/>
  <c r="I38" i="11"/>
  <c r="I54" i="11" s="1"/>
  <c r="E29" i="11"/>
  <c r="E32" i="11" s="1"/>
  <c r="E26" i="11"/>
  <c r="E27" i="11" s="1"/>
  <c r="H24" i="5"/>
  <c r="E25" i="5"/>
  <c r="E29" i="5" s="1"/>
  <c r="E32" i="5" s="1"/>
  <c r="G21" i="5"/>
  <c r="G22" i="5" s="1"/>
  <c r="G23" i="5" s="1"/>
  <c r="G51" i="5" s="1"/>
  <c r="F21" i="5"/>
  <c r="F22" i="5" s="1"/>
  <c r="F23" i="5" s="1"/>
  <c r="F51" i="5" s="1"/>
  <c r="E22" i="10"/>
  <c r="E23" i="10" s="1"/>
  <c r="E51" i="10" s="1"/>
  <c r="E26" i="7"/>
  <c r="E27" i="7" s="1"/>
  <c r="I49" i="5"/>
  <c r="H38" i="10"/>
  <c r="H54" i="10" s="1"/>
  <c r="I14" i="10"/>
  <c r="I8" i="10"/>
  <c r="J3" i="10"/>
  <c r="J9" i="10" s="1"/>
  <c r="H10" i="10"/>
  <c r="I5" i="10"/>
  <c r="H24" i="10"/>
  <c r="G72" i="10"/>
  <c r="G16" i="10"/>
  <c r="E29" i="10"/>
  <c r="E32" i="10" s="1"/>
  <c r="E26" i="10"/>
  <c r="E27" i="10" s="1"/>
  <c r="F30" i="10"/>
  <c r="F31" i="10" s="1"/>
  <c r="F17" i="10"/>
  <c r="F20" i="10" s="1"/>
  <c r="I4" i="10"/>
  <c r="I49" i="10" s="1"/>
  <c r="I53" i="10" s="1"/>
  <c r="E21" i="5"/>
  <c r="E22" i="5" s="1"/>
  <c r="E23" i="5" s="1"/>
  <c r="E51" i="5" s="1"/>
  <c r="G25" i="5"/>
  <c r="G26" i="5" s="1"/>
  <c r="G24" i="1"/>
  <c r="G38" i="1"/>
  <c r="G54" i="1" s="1"/>
  <c r="I3" i="1"/>
  <c r="H8" i="1"/>
  <c r="I4" i="1"/>
  <c r="I49" i="1" s="1"/>
  <c r="I53" i="1" s="1"/>
  <c r="I2" i="1"/>
  <c r="I10" i="5"/>
  <c r="J10" i="5"/>
  <c r="J72" i="5" s="1"/>
  <c r="F25" i="5"/>
  <c r="F29" i="5" s="1"/>
  <c r="F32" i="5" s="1"/>
  <c r="F30" i="7"/>
  <c r="F31" i="7" s="1"/>
  <c r="F17" i="7"/>
  <c r="F20" i="7" s="1"/>
  <c r="H10" i="7"/>
  <c r="H72" i="7" s="1"/>
  <c r="I5" i="7"/>
  <c r="G16" i="7"/>
  <c r="F30" i="1"/>
  <c r="F31" i="1" s="1"/>
  <c r="F17" i="1"/>
  <c r="F20" i="1" s="1"/>
  <c r="H10" i="1"/>
  <c r="H72" i="1" s="1"/>
  <c r="G16" i="1"/>
  <c r="K4" i="5"/>
  <c r="J49" i="5"/>
  <c r="F26" i="8"/>
  <c r="F27" i="8" s="1"/>
  <c r="F50" i="8" s="1"/>
  <c r="F29" i="8"/>
  <c r="F32" i="8" s="1"/>
  <c r="I8" i="8"/>
  <c r="J3" i="8"/>
  <c r="J9" i="8" s="1"/>
  <c r="H24" i="8"/>
  <c r="H38" i="8"/>
  <c r="H54" i="8" s="1"/>
  <c r="H16" i="8"/>
  <c r="G17" i="8"/>
  <c r="G20" i="8" s="1"/>
  <c r="G30" i="8"/>
  <c r="G31" i="8" s="1"/>
  <c r="I10" i="8"/>
  <c r="I72" i="8" s="1"/>
  <c r="J5" i="8"/>
  <c r="M14" i="8"/>
  <c r="F22" i="8"/>
  <c r="K3" i="7"/>
  <c r="J8" i="7"/>
  <c r="I24" i="7"/>
  <c r="I38" i="7"/>
  <c r="I54" i="7" s="1"/>
  <c r="J14" i="7"/>
  <c r="H17" i="5"/>
  <c r="H20" i="5" s="1"/>
  <c r="H30" i="5"/>
  <c r="H31" i="5" s="1"/>
  <c r="K10" i="5"/>
  <c r="I24" i="5"/>
  <c r="I38" i="5"/>
  <c r="K3" i="5"/>
  <c r="K9" i="5" s="1"/>
  <c r="J8" i="5"/>
  <c r="AO11" i="1"/>
  <c r="E26" i="1"/>
  <c r="E27" i="1" s="1"/>
  <c r="E29" i="1"/>
  <c r="E32" i="1" s="1"/>
  <c r="K8" i="14" l="1"/>
  <c r="K24" i="14" s="1"/>
  <c r="K9" i="14"/>
  <c r="L3" i="14"/>
  <c r="I9" i="1"/>
  <c r="J10" i="14"/>
  <c r="J72" i="14" s="1"/>
  <c r="K5" i="14"/>
  <c r="H24" i="15"/>
  <c r="H38" i="15"/>
  <c r="H54" i="15" s="1"/>
  <c r="I9" i="15"/>
  <c r="J3" i="15"/>
  <c r="I8" i="15"/>
  <c r="E50" i="15"/>
  <c r="E40" i="15"/>
  <c r="F21" i="15"/>
  <c r="F25" i="15"/>
  <c r="I49" i="15"/>
  <c r="I53" i="15" s="1"/>
  <c r="J4" i="15"/>
  <c r="E34" i="15"/>
  <c r="E35" i="15"/>
  <c r="E71" i="15" s="1"/>
  <c r="G30" i="15"/>
  <c r="G31" i="15" s="1"/>
  <c r="G17" i="15"/>
  <c r="G20" i="15" s="1"/>
  <c r="J5" i="15"/>
  <c r="I10" i="15"/>
  <c r="H72" i="15"/>
  <c r="H16" i="15"/>
  <c r="H17" i="14"/>
  <c r="H20" i="14" s="1"/>
  <c r="H30" i="14"/>
  <c r="H31" i="14" s="1"/>
  <c r="F50" i="14"/>
  <c r="F40" i="14"/>
  <c r="J14" i="14"/>
  <c r="I38" i="14"/>
  <c r="I54" i="14" s="1"/>
  <c r="I16" i="14"/>
  <c r="F33" i="14"/>
  <c r="F39" i="14"/>
  <c r="I49" i="14"/>
  <c r="I53" i="14" s="1"/>
  <c r="J4" i="14"/>
  <c r="E26" i="14"/>
  <c r="E27" i="14" s="1"/>
  <c r="E29" i="14"/>
  <c r="E32" i="14" s="1"/>
  <c r="G21" i="14"/>
  <c r="G25" i="14"/>
  <c r="E22" i="14"/>
  <c r="E23" i="14" s="1"/>
  <c r="E51" i="14" s="1"/>
  <c r="J4" i="7"/>
  <c r="J49" i="7" s="1"/>
  <c r="J53" i="7" s="1"/>
  <c r="K4" i="8"/>
  <c r="K49" i="8" s="1"/>
  <c r="K53" i="8" s="1"/>
  <c r="E26" i="8"/>
  <c r="E27" i="8" s="1"/>
  <c r="E40" i="8" s="1"/>
  <c r="E41" i="8" s="1"/>
  <c r="E73" i="8" s="1"/>
  <c r="E34" i="7"/>
  <c r="E39" i="8"/>
  <c r="K2" i="7"/>
  <c r="J9" i="7"/>
  <c r="E50" i="13"/>
  <c r="E40" i="13"/>
  <c r="F21" i="13"/>
  <c r="F25" i="13"/>
  <c r="J5" i="13"/>
  <c r="I10" i="13"/>
  <c r="J49" i="13"/>
  <c r="J53" i="13" s="1"/>
  <c r="K4" i="13"/>
  <c r="H72" i="13"/>
  <c r="H16" i="13"/>
  <c r="H24" i="13"/>
  <c r="H38" i="13"/>
  <c r="H54" i="13" s="1"/>
  <c r="G17" i="13"/>
  <c r="G20" i="13" s="1"/>
  <c r="G30" i="13"/>
  <c r="G31" i="13" s="1"/>
  <c r="E23" i="13"/>
  <c r="E51" i="13" s="1"/>
  <c r="J3" i="13"/>
  <c r="J9" i="13" s="1"/>
  <c r="I8" i="13"/>
  <c r="E33" i="13"/>
  <c r="E39" i="13"/>
  <c r="K14" i="13"/>
  <c r="E39" i="12"/>
  <c r="E33" i="12"/>
  <c r="F21" i="12"/>
  <c r="F25" i="12"/>
  <c r="I49" i="12"/>
  <c r="I53" i="12" s="1"/>
  <c r="J4" i="12"/>
  <c r="K3" i="12"/>
  <c r="K9" i="12" s="1"/>
  <c r="J8" i="12"/>
  <c r="J38" i="12" s="1"/>
  <c r="J54" i="12" s="1"/>
  <c r="G17" i="12"/>
  <c r="G20" i="12" s="1"/>
  <c r="G30" i="12"/>
  <c r="G31" i="12" s="1"/>
  <c r="I24" i="12"/>
  <c r="E50" i="12"/>
  <c r="E40" i="12"/>
  <c r="K14" i="12"/>
  <c r="H72" i="12"/>
  <c r="H16" i="12"/>
  <c r="I38" i="12"/>
  <c r="I54" i="12" s="1"/>
  <c r="J5" i="12"/>
  <c r="I10" i="12"/>
  <c r="E50" i="11"/>
  <c r="E40" i="11"/>
  <c r="J24" i="11"/>
  <c r="J38" i="11"/>
  <c r="J54" i="11" s="1"/>
  <c r="J5" i="11"/>
  <c r="I10" i="11"/>
  <c r="H72" i="11"/>
  <c r="H16" i="11"/>
  <c r="J49" i="11"/>
  <c r="J53" i="11" s="1"/>
  <c r="K4" i="11"/>
  <c r="G30" i="11"/>
  <c r="G31" i="11" s="1"/>
  <c r="G17" i="11"/>
  <c r="G20" i="11" s="1"/>
  <c r="F21" i="11"/>
  <c r="F25" i="11"/>
  <c r="E39" i="11"/>
  <c r="E33" i="11"/>
  <c r="K8" i="11"/>
  <c r="L3" i="11"/>
  <c r="L9" i="11" s="1"/>
  <c r="E23" i="11"/>
  <c r="E51" i="11" s="1"/>
  <c r="G27" i="5"/>
  <c r="G40" i="5" s="1"/>
  <c r="G41" i="5" s="1"/>
  <c r="G73" i="5" s="1"/>
  <c r="E26" i="5"/>
  <c r="E27" i="5" s="1"/>
  <c r="E50" i="5" s="1"/>
  <c r="F52" i="8"/>
  <c r="F55" i="8"/>
  <c r="F56" i="8" s="1"/>
  <c r="F57" i="8" s="1"/>
  <c r="F58" i="8" s="1"/>
  <c r="F59" i="8" s="1"/>
  <c r="F60" i="8" s="1"/>
  <c r="E50" i="1"/>
  <c r="E40" i="7"/>
  <c r="E41" i="7" s="1"/>
  <c r="E73" i="7" s="1"/>
  <c r="E50" i="7"/>
  <c r="G29" i="5"/>
  <c r="G32" i="5" s="1"/>
  <c r="G39" i="5" s="1"/>
  <c r="F21" i="10"/>
  <c r="F25" i="10"/>
  <c r="E50" i="10"/>
  <c r="E40" i="10"/>
  <c r="J8" i="10"/>
  <c r="K3" i="10"/>
  <c r="K9" i="10" s="1"/>
  <c r="I10" i="10"/>
  <c r="J5" i="10"/>
  <c r="H72" i="10"/>
  <c r="H16" i="10"/>
  <c r="E39" i="10"/>
  <c r="E33" i="10"/>
  <c r="I24" i="10"/>
  <c r="G30" i="10"/>
  <c r="G31" i="10" s="1"/>
  <c r="G17" i="10"/>
  <c r="G20" i="10" s="1"/>
  <c r="I38" i="10"/>
  <c r="I54" i="10" s="1"/>
  <c r="J14" i="10"/>
  <c r="J4" i="10"/>
  <c r="J49" i="10" s="1"/>
  <c r="J53" i="10" s="1"/>
  <c r="J16" i="5"/>
  <c r="J30" i="5" s="1"/>
  <c r="J31" i="5" s="1"/>
  <c r="H24" i="1"/>
  <c r="H38" i="1"/>
  <c r="H54" i="1" s="1"/>
  <c r="J3" i="1"/>
  <c r="I8" i="1"/>
  <c r="J4" i="1"/>
  <c r="J49" i="1" s="1"/>
  <c r="J53" i="1" s="1"/>
  <c r="J2" i="1"/>
  <c r="I16" i="5"/>
  <c r="I72" i="5"/>
  <c r="F26" i="5"/>
  <c r="F27" i="5" s="1"/>
  <c r="F25" i="1"/>
  <c r="F21" i="1"/>
  <c r="I10" i="1"/>
  <c r="I72" i="1" s="1"/>
  <c r="J5" i="7"/>
  <c r="I10" i="7"/>
  <c r="I72" i="7" s="1"/>
  <c r="H16" i="7"/>
  <c r="G30" i="7"/>
  <c r="G31" i="7" s="1"/>
  <c r="G17" i="7"/>
  <c r="G20" i="7" s="1"/>
  <c r="G17" i="1"/>
  <c r="G20" i="1" s="1"/>
  <c r="G30" i="1"/>
  <c r="G31" i="1" s="1"/>
  <c r="F25" i="7"/>
  <c r="F21" i="7"/>
  <c r="F22" i="7" s="1"/>
  <c r="H16" i="1"/>
  <c r="L4" i="5"/>
  <c r="K49" i="5"/>
  <c r="K5" i="8"/>
  <c r="J10" i="8"/>
  <c r="J72" i="8" s="1"/>
  <c r="I16" i="8"/>
  <c r="G21" i="8"/>
  <c r="G25" i="8"/>
  <c r="F23" i="8"/>
  <c r="F51" i="8" s="1"/>
  <c r="E34" i="8"/>
  <c r="E35" i="8"/>
  <c r="E71" i="8" s="1"/>
  <c r="K3" i="8"/>
  <c r="K9" i="8" s="1"/>
  <c r="J8" i="8"/>
  <c r="F40" i="8"/>
  <c r="N14" i="8"/>
  <c r="H30" i="8"/>
  <c r="H31" i="8" s="1"/>
  <c r="H17" i="8"/>
  <c r="H20" i="8" s="1"/>
  <c r="I24" i="8"/>
  <c r="I38" i="8"/>
  <c r="I54" i="8" s="1"/>
  <c r="F39" i="8"/>
  <c r="F33" i="8"/>
  <c r="L4" i="8"/>
  <c r="L49" i="8" s="1"/>
  <c r="L53" i="8" s="1"/>
  <c r="J38" i="7"/>
  <c r="J54" i="7" s="1"/>
  <c r="K14" i="7"/>
  <c r="L3" i="7"/>
  <c r="K8" i="7"/>
  <c r="J24" i="7"/>
  <c r="H21" i="5"/>
  <c r="H25" i="5"/>
  <c r="L3" i="5"/>
  <c r="L9" i="5" s="1"/>
  <c r="K8" i="5"/>
  <c r="K16" i="5"/>
  <c r="K72" i="5"/>
  <c r="L10" i="5"/>
  <c r="J24" i="5"/>
  <c r="J38" i="5"/>
  <c r="F33" i="5"/>
  <c r="F39" i="5"/>
  <c r="E33" i="5"/>
  <c r="E39" i="5"/>
  <c r="AP11" i="1"/>
  <c r="E40" i="1"/>
  <c r="E41" i="1" s="1"/>
  <c r="E73" i="1" s="1"/>
  <c r="E23" i="1"/>
  <c r="E51" i="1" s="1"/>
  <c r="E39" i="1"/>
  <c r="E33" i="1"/>
  <c r="K4" i="7" l="1"/>
  <c r="K49" i="7" s="1"/>
  <c r="K53" i="7" s="1"/>
  <c r="J9" i="1"/>
  <c r="L9" i="14"/>
  <c r="L8" i="14"/>
  <c r="L24" i="14" s="1"/>
  <c r="M3" i="14"/>
  <c r="K10" i="14"/>
  <c r="K72" i="14" s="1"/>
  <c r="L5" i="14"/>
  <c r="I24" i="15"/>
  <c r="I38" i="15"/>
  <c r="I54" i="15" s="1"/>
  <c r="J49" i="15"/>
  <c r="J53" i="15" s="1"/>
  <c r="K4" i="15"/>
  <c r="I72" i="15"/>
  <c r="I16" i="15"/>
  <c r="F29" i="15"/>
  <c r="F32" i="15" s="1"/>
  <c r="F26" i="15"/>
  <c r="F27" i="15" s="1"/>
  <c r="J8" i="15"/>
  <c r="K3" i="15"/>
  <c r="J9" i="15"/>
  <c r="H30" i="15"/>
  <c r="H31" i="15" s="1"/>
  <c r="H17" i="15"/>
  <c r="H20" i="15" s="1"/>
  <c r="F22" i="15"/>
  <c r="F23" i="15" s="1"/>
  <c r="F51" i="15" s="1"/>
  <c r="E41" i="15"/>
  <c r="E73" i="15" s="1"/>
  <c r="J10" i="15"/>
  <c r="K5" i="15"/>
  <c r="G21" i="15"/>
  <c r="G25" i="15"/>
  <c r="E55" i="15"/>
  <c r="E56" i="15" s="1"/>
  <c r="E52" i="15"/>
  <c r="E62" i="15" s="1"/>
  <c r="E66" i="15" s="1"/>
  <c r="E40" i="14"/>
  <c r="E50" i="14"/>
  <c r="E33" i="14"/>
  <c r="E39" i="14"/>
  <c r="I17" i="14"/>
  <c r="I20" i="14" s="1"/>
  <c r="I30" i="14"/>
  <c r="I31" i="14" s="1"/>
  <c r="H21" i="14"/>
  <c r="H25" i="14"/>
  <c r="J38" i="14"/>
  <c r="J54" i="14" s="1"/>
  <c r="K14" i="14"/>
  <c r="J16" i="14"/>
  <c r="J49" i="14"/>
  <c r="J53" i="14" s="1"/>
  <c r="K4" i="14"/>
  <c r="G29" i="14"/>
  <c r="G32" i="14" s="1"/>
  <c r="G26" i="14"/>
  <c r="G27" i="14" s="1"/>
  <c r="F41" i="14"/>
  <c r="F73" i="14" s="1"/>
  <c r="F55" i="14"/>
  <c r="F56" i="14" s="1"/>
  <c r="F52" i="14"/>
  <c r="F62" i="14" s="1"/>
  <c r="G22" i="14"/>
  <c r="F34" i="14"/>
  <c r="F35" i="14"/>
  <c r="F71" i="14" s="1"/>
  <c r="E50" i="8"/>
  <c r="E55" i="8" s="1"/>
  <c r="E56" i="8" s="1"/>
  <c r="E57" i="8" s="1"/>
  <c r="E58" i="8" s="1"/>
  <c r="E59" i="8" s="1"/>
  <c r="E60" i="8" s="1"/>
  <c r="F63" i="8"/>
  <c r="L2" i="7"/>
  <c r="K9" i="7"/>
  <c r="G50" i="5"/>
  <c r="G52" i="5" s="1"/>
  <c r="G62" i="5" s="1"/>
  <c r="G66" i="5" s="1"/>
  <c r="G21" i="13"/>
  <c r="G25" i="13"/>
  <c r="K49" i="13"/>
  <c r="K53" i="13" s="1"/>
  <c r="L4" i="13"/>
  <c r="L14" i="13"/>
  <c r="I72" i="13"/>
  <c r="I16" i="13"/>
  <c r="J10" i="13"/>
  <c r="K5" i="13"/>
  <c r="E55" i="13"/>
  <c r="E56" i="13" s="1"/>
  <c r="E52" i="13"/>
  <c r="E62" i="13" s="1"/>
  <c r="E66" i="13" s="1"/>
  <c r="E34" i="13"/>
  <c r="E35" i="13"/>
  <c r="E71" i="13" s="1"/>
  <c r="F26" i="13"/>
  <c r="F27" i="13" s="1"/>
  <c r="F29" i="13"/>
  <c r="F32" i="13" s="1"/>
  <c r="I24" i="13"/>
  <c r="I38" i="13"/>
  <c r="I54" i="13" s="1"/>
  <c r="F22" i="13"/>
  <c r="K3" i="13"/>
  <c r="K9" i="13" s="1"/>
  <c r="J8" i="13"/>
  <c r="H17" i="13"/>
  <c r="H20" i="13" s="1"/>
  <c r="H30" i="13"/>
  <c r="H31" i="13" s="1"/>
  <c r="E41" i="13"/>
  <c r="E73" i="13" s="1"/>
  <c r="L3" i="12"/>
  <c r="L9" i="12" s="1"/>
  <c r="K8" i="12"/>
  <c r="K38" i="12" s="1"/>
  <c r="K54" i="12" s="1"/>
  <c r="E41" i="12"/>
  <c r="E73" i="12" s="1"/>
  <c r="J24" i="12"/>
  <c r="E52" i="12"/>
  <c r="E62" i="12" s="1"/>
  <c r="E55" i="12"/>
  <c r="E56" i="12" s="1"/>
  <c r="F29" i="12"/>
  <c r="F32" i="12" s="1"/>
  <c r="F26" i="12"/>
  <c r="F27" i="12" s="1"/>
  <c r="L14" i="12"/>
  <c r="I72" i="12"/>
  <c r="I16" i="12"/>
  <c r="H30" i="12"/>
  <c r="H31" i="12" s="1"/>
  <c r="H17" i="12"/>
  <c r="H20" i="12" s="1"/>
  <c r="F22" i="12"/>
  <c r="F23" i="12" s="1"/>
  <c r="F51" i="12" s="1"/>
  <c r="J49" i="12"/>
  <c r="J53" i="12" s="1"/>
  <c r="K4" i="12"/>
  <c r="K5" i="12"/>
  <c r="J10" i="12"/>
  <c r="G21" i="12"/>
  <c r="G25" i="12"/>
  <c r="E34" i="12"/>
  <c r="E35" i="12"/>
  <c r="E71" i="12" s="1"/>
  <c r="F29" i="11"/>
  <c r="F32" i="11" s="1"/>
  <c r="F26" i="11"/>
  <c r="F27" i="11" s="1"/>
  <c r="I72" i="11"/>
  <c r="I16" i="11"/>
  <c r="M3" i="11"/>
  <c r="M9" i="11" s="1"/>
  <c r="L8" i="11"/>
  <c r="K49" i="11"/>
  <c r="K53" i="11" s="1"/>
  <c r="L4" i="11"/>
  <c r="J10" i="11"/>
  <c r="K5" i="11"/>
  <c r="G21" i="11"/>
  <c r="G25" i="11"/>
  <c r="E34" i="11"/>
  <c r="E35" i="11"/>
  <c r="E71" i="11" s="1"/>
  <c r="H17" i="11"/>
  <c r="H20" i="11" s="1"/>
  <c r="H30" i="11"/>
  <c r="H31" i="11" s="1"/>
  <c r="E41" i="11"/>
  <c r="E73" i="11" s="1"/>
  <c r="F22" i="11"/>
  <c r="K38" i="11"/>
  <c r="K54" i="11" s="1"/>
  <c r="K24" i="11"/>
  <c r="E52" i="11"/>
  <c r="E62" i="11" s="1"/>
  <c r="E55" i="11"/>
  <c r="E56" i="11" s="1"/>
  <c r="E40" i="5"/>
  <c r="E41" i="5" s="1"/>
  <c r="E73" i="5" s="1"/>
  <c r="E42" i="7"/>
  <c r="E43" i="7" s="1"/>
  <c r="E55" i="7"/>
  <c r="E56" i="7" s="1"/>
  <c r="E57" i="7" s="1"/>
  <c r="E58" i="7" s="1"/>
  <c r="E59" i="7" s="1"/>
  <c r="E60" i="7" s="1"/>
  <c r="E52" i="7"/>
  <c r="E62" i="7" s="1"/>
  <c r="E66" i="7" s="1"/>
  <c r="E52" i="1"/>
  <c r="E62" i="1" s="1"/>
  <c r="E66" i="1" s="1"/>
  <c r="E55" i="1"/>
  <c r="E56" i="1" s="1"/>
  <c r="E57" i="1" s="1"/>
  <c r="E58" i="1" s="1"/>
  <c r="E59" i="1" s="1"/>
  <c r="E60" i="1" s="1"/>
  <c r="F50" i="5"/>
  <c r="F52" i="5" s="1"/>
  <c r="F62" i="5" s="1"/>
  <c r="F66" i="5" s="1"/>
  <c r="F62" i="8"/>
  <c r="E52" i="8"/>
  <c r="E62" i="8" s="1"/>
  <c r="F23" i="7"/>
  <c r="F51" i="7" s="1"/>
  <c r="J17" i="5"/>
  <c r="J20" i="5" s="1"/>
  <c r="J25" i="5" s="1"/>
  <c r="G33" i="5"/>
  <c r="G35" i="5" s="1"/>
  <c r="G71" i="5" s="1"/>
  <c r="F40" i="5"/>
  <c r="F41" i="5" s="1"/>
  <c r="F73" i="5" s="1"/>
  <c r="J10" i="10"/>
  <c r="K5" i="10"/>
  <c r="I72" i="10"/>
  <c r="I16" i="10"/>
  <c r="J24" i="10"/>
  <c r="E34" i="10"/>
  <c r="E35" i="10"/>
  <c r="E71" i="10" s="1"/>
  <c r="E41" i="10"/>
  <c r="E73" i="10" s="1"/>
  <c r="G21" i="10"/>
  <c r="G25" i="10"/>
  <c r="K8" i="10"/>
  <c r="L3" i="10"/>
  <c r="L9" i="10" s="1"/>
  <c r="E55" i="10"/>
  <c r="E56" i="10" s="1"/>
  <c r="E52" i="10"/>
  <c r="E62" i="10" s="1"/>
  <c r="K4" i="10"/>
  <c r="K49" i="10" s="1"/>
  <c r="K53" i="10" s="1"/>
  <c r="H30" i="10"/>
  <c r="H31" i="10" s="1"/>
  <c r="H17" i="10"/>
  <c r="H20" i="10" s="1"/>
  <c r="F29" i="10"/>
  <c r="F32" i="10" s="1"/>
  <c r="F26" i="10"/>
  <c r="F27" i="10" s="1"/>
  <c r="J38" i="10"/>
  <c r="J54" i="10" s="1"/>
  <c r="K14" i="10"/>
  <c r="F22" i="10"/>
  <c r="F23" i="10" s="1"/>
  <c r="F51" i="10" s="1"/>
  <c r="E55" i="5"/>
  <c r="E56" i="5" s="1"/>
  <c r="E52" i="5"/>
  <c r="I38" i="1"/>
  <c r="I54" i="1" s="1"/>
  <c r="I24" i="1"/>
  <c r="J8" i="1"/>
  <c r="K3" i="1"/>
  <c r="K4" i="1"/>
  <c r="K49" i="1" s="1"/>
  <c r="K53" i="1" s="1"/>
  <c r="K2" i="1"/>
  <c r="K9" i="1" s="1"/>
  <c r="I30" i="5"/>
  <c r="I31" i="5" s="1"/>
  <c r="I17" i="5"/>
  <c r="I20" i="5" s="1"/>
  <c r="E42" i="8"/>
  <c r="H30" i="7"/>
  <c r="H31" i="7" s="1"/>
  <c r="H17" i="7"/>
  <c r="H20" i="7" s="1"/>
  <c r="H17" i="1"/>
  <c r="H20" i="1" s="1"/>
  <c r="H30" i="1"/>
  <c r="H31" i="1" s="1"/>
  <c r="K5" i="7"/>
  <c r="J10" i="7"/>
  <c r="J72" i="7" s="1"/>
  <c r="G21" i="7"/>
  <c r="G22" i="7" s="1"/>
  <c r="G25" i="7"/>
  <c r="I16" i="7"/>
  <c r="I16" i="1"/>
  <c r="F29" i="7"/>
  <c r="F32" i="7" s="1"/>
  <c r="F26" i="7"/>
  <c r="F27" i="7" s="1"/>
  <c r="F50" i="7" s="1"/>
  <c r="J10" i="1"/>
  <c r="J72" i="1" s="1"/>
  <c r="F22" i="1"/>
  <c r="G25" i="1"/>
  <c r="G21" i="1"/>
  <c r="F26" i="1"/>
  <c r="F27" i="1" s="1"/>
  <c r="F50" i="1" s="1"/>
  <c r="F29" i="1"/>
  <c r="F32" i="1" s="1"/>
  <c r="M4" i="5"/>
  <c r="L49" i="5"/>
  <c r="M4" i="8"/>
  <c r="M49" i="8" s="1"/>
  <c r="M53" i="8" s="1"/>
  <c r="F41" i="8"/>
  <c r="F73" i="8" s="1"/>
  <c r="J24" i="8"/>
  <c r="J38" i="8"/>
  <c r="J54" i="8" s="1"/>
  <c r="H21" i="8"/>
  <c r="H25" i="8"/>
  <c r="J16" i="8"/>
  <c r="O14" i="8"/>
  <c r="F34" i="8"/>
  <c r="F35" i="8"/>
  <c r="F71" i="8" s="1"/>
  <c r="G26" i="8"/>
  <c r="G27" i="8" s="1"/>
  <c r="G50" i="8" s="1"/>
  <c r="G29" i="8"/>
  <c r="G32" i="8" s="1"/>
  <c r="G22" i="8"/>
  <c r="I30" i="8"/>
  <c r="I31" i="8" s="1"/>
  <c r="I17" i="8"/>
  <c r="I20" i="8" s="1"/>
  <c r="L3" i="8"/>
  <c r="L9" i="8" s="1"/>
  <c r="K8" i="8"/>
  <c r="L5" i="8"/>
  <c r="K10" i="8"/>
  <c r="K72" i="8" s="1"/>
  <c r="L8" i="7"/>
  <c r="M3" i="7"/>
  <c r="L4" i="7"/>
  <c r="L49" i="7" s="1"/>
  <c r="L53" i="7" s="1"/>
  <c r="K24" i="7"/>
  <c r="K38" i="7"/>
  <c r="K54" i="7" s="1"/>
  <c r="L14" i="7"/>
  <c r="H29" i="5"/>
  <c r="H32" i="5" s="1"/>
  <c r="H26" i="5"/>
  <c r="H27" i="5" s="1"/>
  <c r="H22" i="5"/>
  <c r="H23" i="5" s="1"/>
  <c r="H51" i="5" s="1"/>
  <c r="K17" i="5"/>
  <c r="K20" i="5" s="1"/>
  <c r="K30" i="5"/>
  <c r="K31" i="5" s="1"/>
  <c r="G42" i="5"/>
  <c r="K24" i="5"/>
  <c r="K38" i="5"/>
  <c r="M3" i="5"/>
  <c r="M9" i="5" s="1"/>
  <c r="L8" i="5"/>
  <c r="L16" i="5"/>
  <c r="L72" i="5"/>
  <c r="M10" i="5"/>
  <c r="F34" i="5"/>
  <c r="F35" i="5"/>
  <c r="F71" i="5" s="1"/>
  <c r="E34" i="5"/>
  <c r="E35" i="5"/>
  <c r="E71" i="5" s="1"/>
  <c r="AQ11" i="1"/>
  <c r="E42" i="1"/>
  <c r="E34" i="1"/>
  <c r="E35" i="1"/>
  <c r="E71" i="1" s="1"/>
  <c r="N3" i="14" l="1"/>
  <c r="M9" i="14"/>
  <c r="M8" i="14"/>
  <c r="M24" i="14" s="1"/>
  <c r="M5" i="14"/>
  <c r="L10" i="14"/>
  <c r="L72" i="14" s="1"/>
  <c r="F66" i="8"/>
  <c r="F50" i="15"/>
  <c r="F40" i="15"/>
  <c r="E57" i="15"/>
  <c r="E58" i="15" s="1"/>
  <c r="E59" i="15" s="1"/>
  <c r="E60" i="15" s="1"/>
  <c r="E63" i="15" s="1"/>
  <c r="G29" i="15"/>
  <c r="G32" i="15" s="1"/>
  <c r="G26" i="15"/>
  <c r="G27" i="15" s="1"/>
  <c r="J72" i="15"/>
  <c r="J16" i="15"/>
  <c r="K10" i="15"/>
  <c r="L5" i="15"/>
  <c r="K8" i="15"/>
  <c r="L3" i="15"/>
  <c r="K9" i="15"/>
  <c r="H21" i="15"/>
  <c r="H25" i="15"/>
  <c r="K49" i="15"/>
  <c r="K53" i="15" s="1"/>
  <c r="L4" i="15"/>
  <c r="E42" i="15"/>
  <c r="J24" i="15"/>
  <c r="J38" i="15"/>
  <c r="J54" i="15" s="1"/>
  <c r="G22" i="15"/>
  <c r="G23" i="15" s="1"/>
  <c r="G51" i="15" s="1"/>
  <c r="F39" i="15"/>
  <c r="F33" i="15"/>
  <c r="I30" i="15"/>
  <c r="I31" i="15" s="1"/>
  <c r="I17" i="15"/>
  <c r="I20" i="15" s="1"/>
  <c r="F57" i="14"/>
  <c r="F58" i="14" s="1"/>
  <c r="F59" i="14" s="1"/>
  <c r="F60" i="14" s="1"/>
  <c r="F63" i="14" s="1"/>
  <c r="F66" i="14" s="1"/>
  <c r="G50" i="14"/>
  <c r="G40" i="14"/>
  <c r="G23" i="14"/>
  <c r="G51" i="14" s="1"/>
  <c r="G33" i="14"/>
  <c r="G39" i="14"/>
  <c r="K49" i="14"/>
  <c r="K53" i="14" s="1"/>
  <c r="L4" i="14"/>
  <c r="H29" i="14"/>
  <c r="H32" i="14" s="1"/>
  <c r="H26" i="14"/>
  <c r="H27" i="14" s="1"/>
  <c r="J17" i="14"/>
  <c r="J20" i="14" s="1"/>
  <c r="J30" i="14"/>
  <c r="J31" i="14" s="1"/>
  <c r="H22" i="14"/>
  <c r="H23" i="14" s="1"/>
  <c r="H51" i="14" s="1"/>
  <c r="K38" i="14"/>
  <c r="K54" i="14" s="1"/>
  <c r="L14" i="14"/>
  <c r="K16" i="14"/>
  <c r="E34" i="14"/>
  <c r="E35" i="14"/>
  <c r="E71" i="14" s="1"/>
  <c r="F42" i="14"/>
  <c r="I21" i="14"/>
  <c r="I25" i="14"/>
  <c r="E52" i="14"/>
  <c r="E62" i="14" s="1"/>
  <c r="E55" i="14"/>
  <c r="E56" i="14" s="1"/>
  <c r="E41" i="14"/>
  <c r="E73" i="14" s="1"/>
  <c r="M2" i="7"/>
  <c r="L9" i="7"/>
  <c r="E42" i="13"/>
  <c r="E43" i="13" s="1"/>
  <c r="E42" i="11"/>
  <c r="E43" i="11" s="1"/>
  <c r="E44" i="11" s="1"/>
  <c r="E45" i="11" s="1"/>
  <c r="E46" i="11" s="1"/>
  <c r="E65" i="11" s="1"/>
  <c r="F50" i="13"/>
  <c r="F40" i="13"/>
  <c r="M14" i="13"/>
  <c r="F23" i="13"/>
  <c r="F51" i="13" s="1"/>
  <c r="M4" i="13"/>
  <c r="L49" i="13"/>
  <c r="L53" i="13" s="1"/>
  <c r="I30" i="13"/>
  <c r="I31" i="13" s="1"/>
  <c r="I17" i="13"/>
  <c r="I20" i="13" s="1"/>
  <c r="G29" i="13"/>
  <c r="G32" i="13" s="1"/>
  <c r="G26" i="13"/>
  <c r="G27" i="13" s="1"/>
  <c r="H21" i="13"/>
  <c r="H25" i="13"/>
  <c r="J72" i="13"/>
  <c r="J16" i="13"/>
  <c r="G22" i="13"/>
  <c r="G23" i="13" s="1"/>
  <c r="G51" i="13" s="1"/>
  <c r="L3" i="13"/>
  <c r="L9" i="13" s="1"/>
  <c r="K8" i="13"/>
  <c r="E57" i="13"/>
  <c r="E58" i="13" s="1"/>
  <c r="E59" i="13" s="1"/>
  <c r="E60" i="13" s="1"/>
  <c r="E63" i="13" s="1"/>
  <c r="K10" i="13"/>
  <c r="L5" i="13"/>
  <c r="J24" i="13"/>
  <c r="J38" i="13"/>
  <c r="J54" i="13" s="1"/>
  <c r="F33" i="13"/>
  <c r="F39" i="13"/>
  <c r="E57" i="12"/>
  <c r="E58" i="12" s="1"/>
  <c r="E59" i="12" s="1"/>
  <c r="E60" i="12" s="1"/>
  <c r="E63" i="12" s="1"/>
  <c r="E66" i="12" s="1"/>
  <c r="L5" i="12"/>
  <c r="K10" i="12"/>
  <c r="K49" i="12"/>
  <c r="K53" i="12" s="1"/>
  <c r="L4" i="12"/>
  <c r="E42" i="12"/>
  <c r="J72" i="12"/>
  <c r="J16" i="12"/>
  <c r="M3" i="12"/>
  <c r="M9" i="12" s="1"/>
  <c r="L8" i="12"/>
  <c r="G22" i="12"/>
  <c r="G23" i="12" s="1"/>
  <c r="G51" i="12" s="1"/>
  <c r="I30" i="12"/>
  <c r="I31" i="12" s="1"/>
  <c r="I17" i="12"/>
  <c r="I20" i="12" s="1"/>
  <c r="M14" i="12"/>
  <c r="F50" i="12"/>
  <c r="F40" i="12"/>
  <c r="K24" i="12"/>
  <c r="G29" i="12"/>
  <c r="G32" i="12" s="1"/>
  <c r="G26" i="12"/>
  <c r="G27" i="12" s="1"/>
  <c r="H21" i="12"/>
  <c r="H25" i="12"/>
  <c r="F39" i="12"/>
  <c r="F33" i="12"/>
  <c r="F50" i="11"/>
  <c r="F40" i="11"/>
  <c r="L49" i="11"/>
  <c r="L53" i="11" s="1"/>
  <c r="M4" i="11"/>
  <c r="H21" i="11"/>
  <c r="H25" i="11"/>
  <c r="N3" i="11"/>
  <c r="N9" i="11" s="1"/>
  <c r="M8" i="11"/>
  <c r="E57" i="11"/>
  <c r="E58" i="11" s="1"/>
  <c r="E59" i="11" s="1"/>
  <c r="E60" i="11" s="1"/>
  <c r="E63" i="11" s="1"/>
  <c r="E66" i="11" s="1"/>
  <c r="F23" i="11"/>
  <c r="F51" i="11" s="1"/>
  <c r="G22" i="11"/>
  <c r="I17" i="11"/>
  <c r="I20" i="11" s="1"/>
  <c r="I30" i="11"/>
  <c r="I31" i="11" s="1"/>
  <c r="L38" i="11"/>
  <c r="L54" i="11" s="1"/>
  <c r="L24" i="11"/>
  <c r="G29" i="11"/>
  <c r="G32" i="11" s="1"/>
  <c r="G26" i="11"/>
  <c r="G27" i="11" s="1"/>
  <c r="K10" i="11"/>
  <c r="L5" i="11"/>
  <c r="J72" i="11"/>
  <c r="J16" i="11"/>
  <c r="F39" i="11"/>
  <c r="F33" i="11"/>
  <c r="E63" i="8"/>
  <c r="E66" i="8" s="1"/>
  <c r="J21" i="5"/>
  <c r="J22" i="5" s="1"/>
  <c r="J23" i="5" s="1"/>
  <c r="J51" i="5" s="1"/>
  <c r="G34" i="5"/>
  <c r="E63" i="1"/>
  <c r="E44" i="7"/>
  <c r="E45" i="7" s="1"/>
  <c r="E46" i="7" s="1"/>
  <c r="E65" i="7" s="1"/>
  <c r="F52" i="1"/>
  <c r="F55" i="1"/>
  <c r="F56" i="1" s="1"/>
  <c r="F57" i="1" s="1"/>
  <c r="F58" i="1" s="1"/>
  <c r="F59" i="1" s="1"/>
  <c r="F60" i="1" s="1"/>
  <c r="E63" i="7"/>
  <c r="F23" i="1"/>
  <c r="F51" i="1" s="1"/>
  <c r="E43" i="1"/>
  <c r="E44" i="1" s="1"/>
  <c r="E45" i="1" s="1"/>
  <c r="E46" i="1" s="1"/>
  <c r="E65" i="1" s="1"/>
  <c r="K21" i="5"/>
  <c r="K22" i="5" s="1"/>
  <c r="F52" i="7"/>
  <c r="F62" i="7" s="1"/>
  <c r="F66" i="7" s="1"/>
  <c r="F55" i="7"/>
  <c r="F56" i="7" s="1"/>
  <c r="F50" i="10"/>
  <c r="F55" i="10" s="1"/>
  <c r="F56" i="10" s="1"/>
  <c r="G55" i="8"/>
  <c r="G56" i="8" s="1"/>
  <c r="G57" i="8" s="1"/>
  <c r="G58" i="8" s="1"/>
  <c r="G59" i="8" s="1"/>
  <c r="G60" i="8" s="1"/>
  <c r="G52" i="8"/>
  <c r="E43" i="8"/>
  <c r="E44" i="8" s="1"/>
  <c r="E45" i="8" s="1"/>
  <c r="E46" i="8" s="1"/>
  <c r="E42" i="10"/>
  <c r="E62" i="5"/>
  <c r="E66" i="5" s="1"/>
  <c r="E57" i="10"/>
  <c r="E58" i="10" s="1"/>
  <c r="E59" i="10" s="1"/>
  <c r="E60" i="10" s="1"/>
  <c r="E63" i="10" s="1"/>
  <c r="E66" i="10" s="1"/>
  <c r="H21" i="10"/>
  <c r="H25" i="10"/>
  <c r="K24" i="10"/>
  <c r="I30" i="10"/>
  <c r="I31" i="10" s="1"/>
  <c r="I17" i="10"/>
  <c r="I20" i="10" s="1"/>
  <c r="F33" i="10"/>
  <c r="F39" i="10"/>
  <c r="L8" i="10"/>
  <c r="M3" i="10"/>
  <c r="M9" i="10" s="1"/>
  <c r="F40" i="10"/>
  <c r="K38" i="10"/>
  <c r="K54" i="10" s="1"/>
  <c r="L14" i="10"/>
  <c r="L4" i="10"/>
  <c r="L49" i="10" s="1"/>
  <c r="L53" i="10" s="1"/>
  <c r="G29" i="10"/>
  <c r="G32" i="10" s="1"/>
  <c r="G26" i="10"/>
  <c r="G27" i="10" s="1"/>
  <c r="G22" i="10"/>
  <c r="K10" i="10"/>
  <c r="L5" i="10"/>
  <c r="J72" i="10"/>
  <c r="J16" i="10"/>
  <c r="E57" i="5"/>
  <c r="E58" i="5" s="1"/>
  <c r="E59" i="5" s="1"/>
  <c r="E60" i="5" s="1"/>
  <c r="E63" i="5" s="1"/>
  <c r="K8" i="1"/>
  <c r="L3" i="1"/>
  <c r="J24" i="1"/>
  <c r="J38" i="1"/>
  <c r="J54" i="1" s="1"/>
  <c r="L4" i="1"/>
  <c r="L49" i="1" s="1"/>
  <c r="L53" i="1" s="1"/>
  <c r="L2" i="1"/>
  <c r="I21" i="5"/>
  <c r="I25" i="5"/>
  <c r="K10" i="1"/>
  <c r="K72" i="1" s="1"/>
  <c r="G26" i="7"/>
  <c r="G27" i="7" s="1"/>
  <c r="G50" i="7" s="1"/>
  <c r="G29" i="7"/>
  <c r="G32" i="7" s="1"/>
  <c r="F40" i="7"/>
  <c r="F41" i="7" s="1"/>
  <c r="F73" i="7" s="1"/>
  <c r="G26" i="1"/>
  <c r="G27" i="1" s="1"/>
  <c r="G29" i="1"/>
  <c r="G32" i="1" s="1"/>
  <c r="F33" i="7"/>
  <c r="F39" i="7"/>
  <c r="H25" i="1"/>
  <c r="H21" i="1"/>
  <c r="F40" i="1"/>
  <c r="J16" i="7"/>
  <c r="J16" i="1"/>
  <c r="L5" i="7"/>
  <c r="K10" i="7"/>
  <c r="K72" i="7" s="1"/>
  <c r="F33" i="1"/>
  <c r="F39" i="1"/>
  <c r="H21" i="7"/>
  <c r="H25" i="7"/>
  <c r="G23" i="7"/>
  <c r="G51" i="7" s="1"/>
  <c r="I17" i="1"/>
  <c r="I20" i="1" s="1"/>
  <c r="I30" i="1"/>
  <c r="I31" i="1" s="1"/>
  <c r="G22" i="1"/>
  <c r="I17" i="7"/>
  <c r="I20" i="7" s="1"/>
  <c r="I30" i="7"/>
  <c r="I31" i="7" s="1"/>
  <c r="N4" i="5"/>
  <c r="M49" i="5"/>
  <c r="I21" i="8"/>
  <c r="I25" i="8"/>
  <c r="F42" i="8"/>
  <c r="L8" i="8"/>
  <c r="M3" i="8"/>
  <c r="M9" i="8" s="1"/>
  <c r="G40" i="8"/>
  <c r="P14" i="8"/>
  <c r="G23" i="8"/>
  <c r="G51" i="8" s="1"/>
  <c r="J17" i="8"/>
  <c r="J20" i="8" s="1"/>
  <c r="J30" i="8"/>
  <c r="J31" i="8" s="1"/>
  <c r="K16" i="8"/>
  <c r="M5" i="8"/>
  <c r="L10" i="8"/>
  <c r="L72" i="8" s="1"/>
  <c r="G39" i="8"/>
  <c r="G33" i="8"/>
  <c r="N4" i="8"/>
  <c r="N49" i="8" s="1"/>
  <c r="N53" i="8" s="1"/>
  <c r="H22" i="8"/>
  <c r="K24" i="8"/>
  <c r="K38" i="8"/>
  <c r="K54" i="8" s="1"/>
  <c r="H29" i="8"/>
  <c r="H32" i="8" s="1"/>
  <c r="H26" i="8"/>
  <c r="H27" i="8" s="1"/>
  <c r="H50" i="8" s="1"/>
  <c r="L38" i="7"/>
  <c r="L54" i="7" s="1"/>
  <c r="M14" i="7"/>
  <c r="M4" i="7"/>
  <c r="M49" i="7" s="1"/>
  <c r="M53" i="7" s="1"/>
  <c r="L24" i="7"/>
  <c r="M8" i="7"/>
  <c r="N3" i="7"/>
  <c r="H50" i="5"/>
  <c r="H52" i="5" s="1"/>
  <c r="H62" i="5" s="1"/>
  <c r="H66" i="5" s="1"/>
  <c r="H40" i="5"/>
  <c r="H41" i="5" s="1"/>
  <c r="H73" i="5" s="1"/>
  <c r="H33" i="5"/>
  <c r="H39" i="5"/>
  <c r="L17" i="5"/>
  <c r="L20" i="5" s="1"/>
  <c r="L30" i="5"/>
  <c r="L31" i="5" s="1"/>
  <c r="L24" i="5"/>
  <c r="L38" i="5"/>
  <c r="M8" i="5"/>
  <c r="N3" i="5"/>
  <c r="N9" i="5" s="1"/>
  <c r="G43" i="5"/>
  <c r="G44" i="5" s="1"/>
  <c r="G45" i="5" s="1"/>
  <c r="G46" i="5" s="1"/>
  <c r="G65" i="5" s="1"/>
  <c r="M72" i="5"/>
  <c r="M16" i="5"/>
  <c r="N10" i="5"/>
  <c r="K25" i="5"/>
  <c r="J29" i="5"/>
  <c r="J32" i="5" s="1"/>
  <c r="J26" i="5"/>
  <c r="F42" i="5"/>
  <c r="E42" i="5"/>
  <c r="AR11" i="1"/>
  <c r="O3" i="14" l="1"/>
  <c r="N9" i="14"/>
  <c r="N8" i="14"/>
  <c r="N24" i="14" s="1"/>
  <c r="M10" i="14"/>
  <c r="M72" i="14" s="1"/>
  <c r="N5" i="14"/>
  <c r="E42" i="14"/>
  <c r="E43" i="14" s="1"/>
  <c r="E44" i="14" s="1"/>
  <c r="E45" i="14" s="1"/>
  <c r="E46" i="14" s="1"/>
  <c r="E65" i="14" s="1"/>
  <c r="H26" i="15"/>
  <c r="H27" i="15" s="1"/>
  <c r="H29" i="15"/>
  <c r="H32" i="15" s="1"/>
  <c r="G50" i="15"/>
  <c r="G40" i="15"/>
  <c r="G39" i="15"/>
  <c r="G33" i="15"/>
  <c r="M3" i="15"/>
  <c r="L9" i="15"/>
  <c r="L8" i="15"/>
  <c r="E43" i="15"/>
  <c r="E44" i="15" s="1"/>
  <c r="E45" i="15" s="1"/>
  <c r="E46" i="15" s="1"/>
  <c r="E65" i="15" s="1"/>
  <c r="K24" i="15"/>
  <c r="K38" i="15"/>
  <c r="K54" i="15" s="1"/>
  <c r="H22" i="15"/>
  <c r="I21" i="15"/>
  <c r="I25" i="15"/>
  <c r="F34" i="15"/>
  <c r="F35" i="15"/>
  <c r="F71" i="15" s="1"/>
  <c r="L10" i="15"/>
  <c r="M5" i="15"/>
  <c r="K72" i="15"/>
  <c r="K16" i="15"/>
  <c r="F41" i="15"/>
  <c r="F73" i="15" s="1"/>
  <c r="L49" i="15"/>
  <c r="L53" i="15" s="1"/>
  <c r="M4" i="15"/>
  <c r="J30" i="15"/>
  <c r="J31" i="15" s="1"/>
  <c r="J17" i="15"/>
  <c r="J20" i="15" s="1"/>
  <c r="F55" i="15"/>
  <c r="F56" i="15" s="1"/>
  <c r="F52" i="15"/>
  <c r="F62" i="15" s="1"/>
  <c r="F66" i="15" s="1"/>
  <c r="E57" i="14"/>
  <c r="E58" i="14" s="1"/>
  <c r="E59" i="14" s="1"/>
  <c r="E60" i="14" s="1"/>
  <c r="E63" i="14" s="1"/>
  <c r="E66" i="14" s="1"/>
  <c r="H40" i="14"/>
  <c r="H50" i="14"/>
  <c r="J21" i="14"/>
  <c r="J25" i="14"/>
  <c r="I29" i="14"/>
  <c r="I32" i="14" s="1"/>
  <c r="I26" i="14"/>
  <c r="I27" i="14" s="1"/>
  <c r="I22" i="14"/>
  <c r="I23" i="14" s="1"/>
  <c r="I51" i="14" s="1"/>
  <c r="K30" i="14"/>
  <c r="K31" i="14" s="1"/>
  <c r="K17" i="14"/>
  <c r="K20" i="14" s="1"/>
  <c r="L38" i="14"/>
  <c r="L54" i="14" s="1"/>
  <c r="M14" i="14"/>
  <c r="L16" i="14"/>
  <c r="L49" i="14"/>
  <c r="L53" i="14" s="1"/>
  <c r="M4" i="14"/>
  <c r="G41" i="14"/>
  <c r="G73" i="14" s="1"/>
  <c r="H39" i="14"/>
  <c r="H33" i="14"/>
  <c r="F43" i="14"/>
  <c r="F44" i="14" s="1"/>
  <c r="F45" i="14" s="1"/>
  <c r="F46" i="14" s="1"/>
  <c r="G52" i="14"/>
  <c r="G62" i="14" s="1"/>
  <c r="G55" i="14"/>
  <c r="G56" i="14" s="1"/>
  <c r="G34" i="14"/>
  <c r="G35" i="14"/>
  <c r="G71" i="14" s="1"/>
  <c r="L9" i="1"/>
  <c r="N2" i="7"/>
  <c r="M9" i="7"/>
  <c r="G50" i="13"/>
  <c r="G40" i="13"/>
  <c r="F34" i="13"/>
  <c r="F35" i="13"/>
  <c r="F71" i="13" s="1"/>
  <c r="K24" i="13"/>
  <c r="K38" i="13"/>
  <c r="K54" i="13" s="1"/>
  <c r="H22" i="13"/>
  <c r="H23" i="13" s="1"/>
  <c r="H51" i="13" s="1"/>
  <c r="I21" i="13"/>
  <c r="I25" i="13"/>
  <c r="M5" i="13"/>
  <c r="L10" i="13"/>
  <c r="E44" i="13"/>
  <c r="E45" i="13" s="1"/>
  <c r="E46" i="13" s="1"/>
  <c r="E65" i="13" s="1"/>
  <c r="N14" i="13"/>
  <c r="M3" i="13"/>
  <c r="M9" i="13" s="1"/>
  <c r="L8" i="13"/>
  <c r="G39" i="13"/>
  <c r="G33" i="13"/>
  <c r="J30" i="13"/>
  <c r="J31" i="13" s="1"/>
  <c r="J17" i="13"/>
  <c r="J20" i="13" s="1"/>
  <c r="K72" i="13"/>
  <c r="K16" i="13"/>
  <c r="M49" i="13"/>
  <c r="M53" i="13" s="1"/>
  <c r="N4" i="13"/>
  <c r="F41" i="13"/>
  <c r="F73" i="13" s="1"/>
  <c r="H29" i="13"/>
  <c r="H32" i="13" s="1"/>
  <c r="H26" i="13"/>
  <c r="H27" i="13" s="1"/>
  <c r="F55" i="13"/>
  <c r="F56" i="13" s="1"/>
  <c r="F52" i="13"/>
  <c r="F62" i="13" s="1"/>
  <c r="F66" i="13" s="1"/>
  <c r="G39" i="12"/>
  <c r="G33" i="12"/>
  <c r="F55" i="12"/>
  <c r="F56" i="12" s="1"/>
  <c r="F52" i="12"/>
  <c r="F62" i="12" s="1"/>
  <c r="M8" i="12"/>
  <c r="N3" i="12"/>
  <c r="N9" i="12" s="1"/>
  <c r="K72" i="12"/>
  <c r="K16" i="12"/>
  <c r="N14" i="12"/>
  <c r="L10" i="12"/>
  <c r="M5" i="12"/>
  <c r="E43" i="12"/>
  <c r="E44" i="12" s="1"/>
  <c r="E45" i="12" s="1"/>
  <c r="E46" i="12" s="1"/>
  <c r="L24" i="12"/>
  <c r="G40" i="12"/>
  <c r="G50" i="12"/>
  <c r="L49" i="12"/>
  <c r="L53" i="12" s="1"/>
  <c r="M4" i="12"/>
  <c r="F34" i="12"/>
  <c r="F35" i="12"/>
  <c r="F71" i="12" s="1"/>
  <c r="F41" i="12"/>
  <c r="F73" i="12" s="1"/>
  <c r="H26" i="12"/>
  <c r="H27" i="12" s="1"/>
  <c r="H29" i="12"/>
  <c r="H32" i="12" s="1"/>
  <c r="H22" i="12"/>
  <c r="L38" i="12"/>
  <c r="L54" i="12" s="1"/>
  <c r="I21" i="12"/>
  <c r="I25" i="12"/>
  <c r="J30" i="12"/>
  <c r="J31" i="12" s="1"/>
  <c r="J17" i="12"/>
  <c r="J20" i="12" s="1"/>
  <c r="F52" i="10"/>
  <c r="F62" i="10" s="1"/>
  <c r="J27" i="5"/>
  <c r="J50" i="5" s="1"/>
  <c r="J52" i="5" s="1"/>
  <c r="J62" i="5" s="1"/>
  <c r="J66" i="5" s="1"/>
  <c r="F34" i="11"/>
  <c r="F35" i="11"/>
  <c r="F71" i="11" s="1"/>
  <c r="H26" i="11"/>
  <c r="H27" i="11" s="1"/>
  <c r="H29" i="11"/>
  <c r="H32" i="11" s="1"/>
  <c r="J30" i="11"/>
  <c r="J31" i="11" s="1"/>
  <c r="J17" i="11"/>
  <c r="J20" i="11" s="1"/>
  <c r="H22" i="11"/>
  <c r="H23" i="11" s="1"/>
  <c r="H51" i="11" s="1"/>
  <c r="G39" i="11"/>
  <c r="G33" i="11"/>
  <c r="M49" i="11"/>
  <c r="M53" i="11" s="1"/>
  <c r="N4" i="11"/>
  <c r="G23" i="11"/>
  <c r="G51" i="11" s="1"/>
  <c r="G50" i="11"/>
  <c r="G40" i="11"/>
  <c r="E67" i="11"/>
  <c r="E68" i="11" s="1"/>
  <c r="E69" i="11" s="1"/>
  <c r="L10" i="11"/>
  <c r="M5" i="11"/>
  <c r="M38" i="11"/>
  <c r="M54" i="11" s="1"/>
  <c r="M24" i="11"/>
  <c r="K72" i="11"/>
  <c r="K16" i="11"/>
  <c r="O3" i="11"/>
  <c r="O9" i="11" s="1"/>
  <c r="N8" i="11"/>
  <c r="F41" i="11"/>
  <c r="F73" i="11" s="1"/>
  <c r="I21" i="11"/>
  <c r="I25" i="11"/>
  <c r="F55" i="11"/>
  <c r="F56" i="11" s="1"/>
  <c r="F52" i="11"/>
  <c r="F62" i="11" s="1"/>
  <c r="E67" i="7"/>
  <c r="E68" i="7" s="1"/>
  <c r="G63" i="8"/>
  <c r="E67" i="1"/>
  <c r="E68" i="1" s="1"/>
  <c r="E69" i="1" s="1"/>
  <c r="E65" i="8"/>
  <c r="E67" i="8"/>
  <c r="F63" i="1"/>
  <c r="F57" i="7"/>
  <c r="F58" i="7" s="1"/>
  <c r="F59" i="7" s="1"/>
  <c r="F60" i="7" s="1"/>
  <c r="F63" i="7" s="1"/>
  <c r="G50" i="1"/>
  <c r="G67" i="5"/>
  <c r="G68" i="5" s="1"/>
  <c r="G69" i="5" s="1"/>
  <c r="G50" i="10"/>
  <c r="G52" i="10" s="1"/>
  <c r="E43" i="10"/>
  <c r="E44" i="10" s="1"/>
  <c r="E45" i="10" s="1"/>
  <c r="E46" i="10" s="1"/>
  <c r="E65" i="10" s="1"/>
  <c r="G23" i="1"/>
  <c r="G51" i="1" s="1"/>
  <c r="G55" i="7"/>
  <c r="G56" i="7" s="1"/>
  <c r="G57" i="7" s="1"/>
  <c r="G58" i="7" s="1"/>
  <c r="G59" i="7" s="1"/>
  <c r="G60" i="7" s="1"/>
  <c r="G52" i="7"/>
  <c r="G62" i="7" s="1"/>
  <c r="G66" i="7" s="1"/>
  <c r="F62" i="1"/>
  <c r="F66" i="1" s="1"/>
  <c r="H52" i="8"/>
  <c r="H55" i="8"/>
  <c r="H56" i="8" s="1"/>
  <c r="H57" i="8" s="1"/>
  <c r="H58" i="8" s="1"/>
  <c r="H59" i="8" s="1"/>
  <c r="H60" i="8" s="1"/>
  <c r="G62" i="8"/>
  <c r="F57" i="10"/>
  <c r="F58" i="10" s="1"/>
  <c r="F59" i="10" s="1"/>
  <c r="F60" i="10" s="1"/>
  <c r="M5" i="10"/>
  <c r="L10" i="10"/>
  <c r="L38" i="10"/>
  <c r="L54" i="10" s="1"/>
  <c r="M14" i="10"/>
  <c r="I21" i="10"/>
  <c r="I25" i="10"/>
  <c r="F41" i="10"/>
  <c r="F73" i="10" s="1"/>
  <c r="G40" i="10"/>
  <c r="H29" i="10"/>
  <c r="H32" i="10" s="1"/>
  <c r="H26" i="10"/>
  <c r="H27" i="10" s="1"/>
  <c r="H50" i="10" s="1"/>
  <c r="M8" i="10"/>
  <c r="N3" i="10"/>
  <c r="N9" i="10" s="1"/>
  <c r="H22" i="10"/>
  <c r="H23" i="10" s="1"/>
  <c r="H51" i="10" s="1"/>
  <c r="G23" i="10"/>
  <c r="G51" i="10" s="1"/>
  <c r="L24" i="10"/>
  <c r="K72" i="10"/>
  <c r="K16" i="10"/>
  <c r="J30" i="10"/>
  <c r="J31" i="10" s="1"/>
  <c r="J17" i="10"/>
  <c r="J20" i="10" s="1"/>
  <c r="G39" i="10"/>
  <c r="G33" i="10"/>
  <c r="M4" i="10"/>
  <c r="M49" i="10" s="1"/>
  <c r="M53" i="10" s="1"/>
  <c r="F34" i="10"/>
  <c r="F35" i="10"/>
  <c r="F71" i="10" s="1"/>
  <c r="E43" i="5"/>
  <c r="E44" i="5" s="1"/>
  <c r="E45" i="5" s="1"/>
  <c r="L8" i="1"/>
  <c r="M3" i="1"/>
  <c r="K38" i="1"/>
  <c r="K54" i="1" s="1"/>
  <c r="K24" i="1"/>
  <c r="M4" i="1"/>
  <c r="M49" i="1" s="1"/>
  <c r="M53" i="1" s="1"/>
  <c r="M2" i="1"/>
  <c r="I29" i="5"/>
  <c r="I32" i="5" s="1"/>
  <c r="I26" i="5"/>
  <c r="I27" i="5" s="1"/>
  <c r="I22" i="5"/>
  <c r="I23" i="5" s="1"/>
  <c r="I51" i="5" s="1"/>
  <c r="F42" i="7"/>
  <c r="F43" i="7" s="1"/>
  <c r="F44" i="7" s="1"/>
  <c r="F45" i="7" s="1"/>
  <c r="F46" i="7" s="1"/>
  <c r="F65" i="7" s="1"/>
  <c r="G40" i="1"/>
  <c r="L10" i="7"/>
  <c r="L72" i="7" s="1"/>
  <c r="M5" i="7"/>
  <c r="F34" i="7"/>
  <c r="F35" i="7"/>
  <c r="F71" i="7" s="1"/>
  <c r="J30" i="1"/>
  <c r="J31" i="1" s="1"/>
  <c r="J17" i="1"/>
  <c r="J20" i="1" s="1"/>
  <c r="I21" i="7"/>
  <c r="I25" i="7"/>
  <c r="G39" i="1"/>
  <c r="G33" i="1"/>
  <c r="I21" i="1"/>
  <c r="I25" i="1"/>
  <c r="K16" i="7"/>
  <c r="J30" i="7"/>
  <c r="J31" i="7" s="1"/>
  <c r="J17" i="7"/>
  <c r="J20" i="7" s="1"/>
  <c r="H29" i="7"/>
  <c r="H32" i="7" s="1"/>
  <c r="H26" i="7"/>
  <c r="H27" i="7" s="1"/>
  <c r="G39" i="7"/>
  <c r="G33" i="7"/>
  <c r="H22" i="7"/>
  <c r="F41" i="1"/>
  <c r="F73" i="1" s="1"/>
  <c r="G40" i="7"/>
  <c r="G41" i="7" s="1"/>
  <c r="G73" i="7" s="1"/>
  <c r="H22" i="1"/>
  <c r="L10" i="1"/>
  <c r="L72" i="1" s="1"/>
  <c r="F34" i="1"/>
  <c r="F35" i="1"/>
  <c r="F71" i="1" s="1"/>
  <c r="H29" i="1"/>
  <c r="H32" i="1" s="1"/>
  <c r="H26" i="1"/>
  <c r="H27" i="1" s="1"/>
  <c r="H50" i="1" s="1"/>
  <c r="K16" i="1"/>
  <c r="N49" i="5"/>
  <c r="O4" i="5"/>
  <c r="H40" i="8"/>
  <c r="O4" i="8"/>
  <c r="O49" i="8" s="1"/>
  <c r="O53" i="8" s="1"/>
  <c r="H39" i="8"/>
  <c r="H33" i="8"/>
  <c r="I29" i="8"/>
  <c r="I32" i="8" s="1"/>
  <c r="I26" i="8"/>
  <c r="I27" i="8" s="1"/>
  <c r="G34" i="8"/>
  <c r="G35" i="8"/>
  <c r="G71" i="8" s="1"/>
  <c r="I22" i="8"/>
  <c r="L16" i="8"/>
  <c r="G41" i="8"/>
  <c r="G73" i="8" s="1"/>
  <c r="K17" i="8"/>
  <c r="K20" i="8" s="1"/>
  <c r="K30" i="8"/>
  <c r="K31" i="8" s="1"/>
  <c r="H23" i="8"/>
  <c r="H51" i="8" s="1"/>
  <c r="J21" i="8"/>
  <c r="J25" i="8"/>
  <c r="Q14" i="8"/>
  <c r="M10" i="8"/>
  <c r="M72" i="8" s="1"/>
  <c r="N5" i="8"/>
  <c r="N3" i="8"/>
  <c r="N9" i="8" s="1"/>
  <c r="M8" i="8"/>
  <c r="L24" i="8"/>
  <c r="L38" i="8"/>
  <c r="L54" i="8" s="1"/>
  <c r="F43" i="8"/>
  <c r="F44" i="8" s="1"/>
  <c r="F45" i="8" s="1"/>
  <c r="F46" i="8" s="1"/>
  <c r="F65" i="8" s="1"/>
  <c r="N8" i="7"/>
  <c r="O3" i="7"/>
  <c r="M24" i="7"/>
  <c r="N4" i="7"/>
  <c r="N49" i="7" s="1"/>
  <c r="N53" i="7" s="1"/>
  <c r="M38" i="7"/>
  <c r="M54" i="7" s="1"/>
  <c r="N14" i="7"/>
  <c r="L21" i="5"/>
  <c r="L22" i="5" s="1"/>
  <c r="L25" i="5"/>
  <c r="L29" i="5" s="1"/>
  <c r="L32" i="5" s="1"/>
  <c r="H42" i="5"/>
  <c r="H35" i="5"/>
  <c r="H71" i="5" s="1"/>
  <c r="H34" i="5"/>
  <c r="N8" i="5"/>
  <c r="O3" i="5"/>
  <c r="O9" i="5" s="1"/>
  <c r="J33" i="5"/>
  <c r="J39" i="5"/>
  <c r="K29" i="5"/>
  <c r="K32" i="5" s="1"/>
  <c r="K26" i="5"/>
  <c r="K27" i="5" s="1"/>
  <c r="M24" i="5"/>
  <c r="M38" i="5"/>
  <c r="N16" i="5"/>
  <c r="N72" i="5"/>
  <c r="O10" i="5"/>
  <c r="K23" i="5"/>
  <c r="K51" i="5" s="1"/>
  <c r="M17" i="5"/>
  <c r="M20" i="5" s="1"/>
  <c r="M30" i="5"/>
  <c r="M31" i="5" s="1"/>
  <c r="F43" i="5"/>
  <c r="F44" i="5" s="1"/>
  <c r="F45" i="5" s="1"/>
  <c r="F46" i="5" s="1"/>
  <c r="F65" i="5" s="1"/>
  <c r="M9" i="1" l="1"/>
  <c r="P3" i="14"/>
  <c r="O8" i="14"/>
  <c r="O24" i="14" s="1"/>
  <c r="O9" i="14"/>
  <c r="O5" i="14"/>
  <c r="N10" i="14"/>
  <c r="N72" i="14" s="1"/>
  <c r="F42" i="15"/>
  <c r="F43" i="15" s="1"/>
  <c r="F44" i="15" s="1"/>
  <c r="F45" i="15" s="1"/>
  <c r="F46" i="15" s="1"/>
  <c r="G42" i="14"/>
  <c r="G43" i="14" s="1"/>
  <c r="G44" i="14" s="1"/>
  <c r="G45" i="14" s="1"/>
  <c r="G46" i="14" s="1"/>
  <c r="G65" i="14" s="1"/>
  <c r="E67" i="15"/>
  <c r="E68" i="15" s="1"/>
  <c r="E69" i="15" s="1"/>
  <c r="E74" i="15" s="1"/>
  <c r="F57" i="15"/>
  <c r="F58" i="15" s="1"/>
  <c r="F59" i="15" s="1"/>
  <c r="F60" i="15" s="1"/>
  <c r="F63" i="15" s="1"/>
  <c r="L16" i="15"/>
  <c r="L72" i="15"/>
  <c r="M9" i="15"/>
  <c r="N3" i="15"/>
  <c r="M8" i="15"/>
  <c r="M49" i="15"/>
  <c r="M53" i="15" s="1"/>
  <c r="N4" i="15"/>
  <c r="G34" i="15"/>
  <c r="G35" i="15"/>
  <c r="G71" i="15" s="1"/>
  <c r="J21" i="15"/>
  <c r="J25" i="15"/>
  <c r="M10" i="15"/>
  <c r="N5" i="15"/>
  <c r="K30" i="15"/>
  <c r="K31" i="15" s="1"/>
  <c r="K17" i="15"/>
  <c r="K20" i="15" s="1"/>
  <c r="I22" i="15"/>
  <c r="G55" i="15"/>
  <c r="G56" i="15" s="1"/>
  <c r="G52" i="15"/>
  <c r="G62" i="15" s="1"/>
  <c r="G66" i="15" s="1"/>
  <c r="I29" i="15"/>
  <c r="I32" i="15" s="1"/>
  <c r="I26" i="15"/>
  <c r="I27" i="15" s="1"/>
  <c r="G41" i="15"/>
  <c r="G73" i="15" s="1"/>
  <c r="H39" i="15"/>
  <c r="H33" i="15"/>
  <c r="H50" i="15"/>
  <c r="H40" i="15"/>
  <c r="H23" i="15"/>
  <c r="H51" i="15" s="1"/>
  <c r="L24" i="15"/>
  <c r="L38" i="15"/>
  <c r="L54" i="15" s="1"/>
  <c r="F65" i="14"/>
  <c r="F67" i="14"/>
  <c r="G57" i="14"/>
  <c r="G58" i="14" s="1"/>
  <c r="G59" i="14" s="1"/>
  <c r="G60" i="14" s="1"/>
  <c r="G63" i="14" s="1"/>
  <c r="G66" i="14" s="1"/>
  <c r="E67" i="14"/>
  <c r="E68" i="14" s="1"/>
  <c r="E69" i="14" s="1"/>
  <c r="M49" i="14"/>
  <c r="M53" i="14" s="1"/>
  <c r="N4" i="14"/>
  <c r="H34" i="14"/>
  <c r="H35" i="14"/>
  <c r="H71" i="14" s="1"/>
  <c r="I39" i="14"/>
  <c r="I33" i="14"/>
  <c r="L17" i="14"/>
  <c r="L20" i="14" s="1"/>
  <c r="L30" i="14"/>
  <c r="L31" i="14" s="1"/>
  <c r="J29" i="14"/>
  <c r="J32" i="14" s="1"/>
  <c r="J26" i="14"/>
  <c r="J27" i="14" s="1"/>
  <c r="M38" i="14"/>
  <c r="M54" i="14" s="1"/>
  <c r="N14" i="14"/>
  <c r="M16" i="14"/>
  <c r="J22" i="14"/>
  <c r="J23" i="14" s="1"/>
  <c r="J51" i="14" s="1"/>
  <c r="K21" i="14"/>
  <c r="K25" i="14"/>
  <c r="H52" i="14"/>
  <c r="H62" i="14" s="1"/>
  <c r="H55" i="14"/>
  <c r="H56" i="14" s="1"/>
  <c r="H41" i="14"/>
  <c r="H73" i="14" s="1"/>
  <c r="I50" i="14"/>
  <c r="I40" i="14"/>
  <c r="O2" i="7"/>
  <c r="N9" i="7"/>
  <c r="F63" i="10"/>
  <c r="F66" i="10" s="1"/>
  <c r="J40" i="5"/>
  <c r="J41" i="5" s="1"/>
  <c r="J73" i="5" s="1"/>
  <c r="E68" i="8"/>
  <c r="E69" i="8" s="1"/>
  <c r="E67" i="13"/>
  <c r="E68" i="13" s="1"/>
  <c r="E69" i="13" s="1"/>
  <c r="G66" i="8"/>
  <c r="F57" i="13"/>
  <c r="F58" i="13" s="1"/>
  <c r="F59" i="13" s="1"/>
  <c r="F60" i="13" s="1"/>
  <c r="F63" i="13" s="1"/>
  <c r="H50" i="13"/>
  <c r="H40" i="13"/>
  <c r="F42" i="13"/>
  <c r="O4" i="13"/>
  <c r="N49" i="13"/>
  <c r="N53" i="13" s="1"/>
  <c r="L72" i="13"/>
  <c r="L16" i="13"/>
  <c r="L24" i="13"/>
  <c r="L38" i="13"/>
  <c r="L54" i="13" s="1"/>
  <c r="I29" i="13"/>
  <c r="I32" i="13" s="1"/>
  <c r="I26" i="13"/>
  <c r="I27" i="13" s="1"/>
  <c r="M10" i="13"/>
  <c r="N5" i="13"/>
  <c r="I22" i="13"/>
  <c r="I23" i="13" s="1"/>
  <c r="I51" i="13" s="1"/>
  <c r="G41" i="13"/>
  <c r="G73" i="13" s="1"/>
  <c r="G55" i="13"/>
  <c r="G56" i="13" s="1"/>
  <c r="G52" i="13"/>
  <c r="G62" i="13" s="1"/>
  <c r="G66" i="13" s="1"/>
  <c r="G34" i="13"/>
  <c r="G35" i="13"/>
  <c r="G71" i="13" s="1"/>
  <c r="K30" i="13"/>
  <c r="K31" i="13" s="1"/>
  <c r="K17" i="13"/>
  <c r="K20" i="13" s="1"/>
  <c r="M8" i="13"/>
  <c r="N3" i="13"/>
  <c r="N9" i="13" s="1"/>
  <c r="H39" i="13"/>
  <c r="H33" i="13"/>
  <c r="J21" i="13"/>
  <c r="J25" i="13"/>
  <c r="O14" i="13"/>
  <c r="F42" i="12"/>
  <c r="F43" i="12" s="1"/>
  <c r="F44" i="12" s="1"/>
  <c r="F45" i="12" s="1"/>
  <c r="F46" i="12" s="1"/>
  <c r="E65" i="12"/>
  <c r="E67" i="12"/>
  <c r="E68" i="12" s="1"/>
  <c r="E69" i="12" s="1"/>
  <c r="F57" i="12"/>
  <c r="F58" i="12" s="1"/>
  <c r="F59" i="12" s="1"/>
  <c r="F60" i="12" s="1"/>
  <c r="F63" i="12" s="1"/>
  <c r="F66" i="12" s="1"/>
  <c r="N8" i="12"/>
  <c r="O3" i="12"/>
  <c r="O9" i="12" s="1"/>
  <c r="H40" i="12"/>
  <c r="H50" i="12"/>
  <c r="M24" i="12"/>
  <c r="M49" i="12"/>
  <c r="M53" i="12" s="1"/>
  <c r="N4" i="12"/>
  <c r="M10" i="12"/>
  <c r="N5" i="12"/>
  <c r="J21" i="12"/>
  <c r="J25" i="12"/>
  <c r="H23" i="12"/>
  <c r="H51" i="12" s="1"/>
  <c r="L72" i="12"/>
  <c r="L16" i="12"/>
  <c r="H39" i="12"/>
  <c r="H33" i="12"/>
  <c r="O14" i="12"/>
  <c r="I29" i="12"/>
  <c r="I32" i="12" s="1"/>
  <c r="I26" i="12"/>
  <c r="I27" i="12" s="1"/>
  <c r="G52" i="12"/>
  <c r="G62" i="12" s="1"/>
  <c r="G55" i="12"/>
  <c r="G56" i="12" s="1"/>
  <c r="M38" i="12"/>
  <c r="M54" i="12" s="1"/>
  <c r="I22" i="12"/>
  <c r="I23" i="12" s="1"/>
  <c r="I51" i="12" s="1"/>
  <c r="G41" i="12"/>
  <c r="G73" i="12" s="1"/>
  <c r="G34" i="12"/>
  <c r="G35" i="12"/>
  <c r="G71" i="12" s="1"/>
  <c r="K30" i="12"/>
  <c r="K31" i="12" s="1"/>
  <c r="K17" i="12"/>
  <c r="K20" i="12" s="1"/>
  <c r="E74" i="1"/>
  <c r="F57" i="11"/>
  <c r="F58" i="11" s="1"/>
  <c r="F59" i="11" s="1"/>
  <c r="F60" i="11" s="1"/>
  <c r="F63" i="11" s="1"/>
  <c r="F66" i="11" s="1"/>
  <c r="I22" i="11"/>
  <c r="I23" i="11" s="1"/>
  <c r="I51" i="11" s="1"/>
  <c r="H50" i="11"/>
  <c r="H40" i="11"/>
  <c r="G41" i="11"/>
  <c r="G73" i="11" s="1"/>
  <c r="N38" i="11"/>
  <c r="N54" i="11" s="1"/>
  <c r="N24" i="11"/>
  <c r="L72" i="11"/>
  <c r="L16" i="11"/>
  <c r="O8" i="11"/>
  <c r="P3" i="11"/>
  <c r="P9" i="11" s="1"/>
  <c r="G55" i="11"/>
  <c r="G56" i="11" s="1"/>
  <c r="G52" i="11"/>
  <c r="G62" i="11" s="1"/>
  <c r="F42" i="11"/>
  <c r="M10" i="11"/>
  <c r="N5" i="11"/>
  <c r="K17" i="11"/>
  <c r="K20" i="11" s="1"/>
  <c r="K30" i="11"/>
  <c r="K31" i="11" s="1"/>
  <c r="E74" i="11"/>
  <c r="G34" i="11"/>
  <c r="G35" i="11"/>
  <c r="G71" i="11" s="1"/>
  <c r="J21" i="11"/>
  <c r="J25" i="11"/>
  <c r="H39" i="11"/>
  <c r="H33" i="11"/>
  <c r="N49" i="11"/>
  <c r="N53" i="11" s="1"/>
  <c r="O4" i="11"/>
  <c r="I29" i="11"/>
  <c r="I32" i="11" s="1"/>
  <c r="I26" i="11"/>
  <c r="I27" i="11" s="1"/>
  <c r="E69" i="7"/>
  <c r="E74" i="7" s="1"/>
  <c r="E67" i="10"/>
  <c r="E68" i="10" s="1"/>
  <c r="E69" i="10" s="1"/>
  <c r="H63" i="8"/>
  <c r="H50" i="7"/>
  <c r="F67" i="8"/>
  <c r="F68" i="8" s="1"/>
  <c r="F69" i="8" s="1"/>
  <c r="F67" i="7"/>
  <c r="F68" i="7" s="1"/>
  <c r="F69" i="7" s="1"/>
  <c r="F67" i="5"/>
  <c r="F68" i="5" s="1"/>
  <c r="F69" i="5" s="1"/>
  <c r="H23" i="1"/>
  <c r="H51" i="1" s="1"/>
  <c r="G63" i="7"/>
  <c r="H43" i="5"/>
  <c r="H44" i="5" s="1"/>
  <c r="H45" i="5" s="1"/>
  <c r="H46" i="5" s="1"/>
  <c r="H65" i="5" s="1"/>
  <c r="H52" i="1"/>
  <c r="H55" i="1"/>
  <c r="H56" i="1" s="1"/>
  <c r="I50" i="8"/>
  <c r="M21" i="5"/>
  <c r="M22" i="5" s="1"/>
  <c r="I23" i="8"/>
  <c r="I51" i="8" s="1"/>
  <c r="H23" i="7"/>
  <c r="H51" i="7" s="1"/>
  <c r="G55" i="10"/>
  <c r="G56" i="10" s="1"/>
  <c r="G57" i="10" s="1"/>
  <c r="G58" i="10" s="1"/>
  <c r="G59" i="10" s="1"/>
  <c r="G60" i="10" s="1"/>
  <c r="G63" i="10" s="1"/>
  <c r="H62" i="8"/>
  <c r="G55" i="1"/>
  <c r="G56" i="1" s="1"/>
  <c r="G57" i="1" s="1"/>
  <c r="G58" i="1" s="1"/>
  <c r="G59" i="1" s="1"/>
  <c r="G60" i="1" s="1"/>
  <c r="G52" i="1"/>
  <c r="G62" i="1" s="1"/>
  <c r="G66" i="1" s="1"/>
  <c r="G62" i="10"/>
  <c r="H52" i="10"/>
  <c r="H62" i="10" s="1"/>
  <c r="H55" i="10"/>
  <c r="H56" i="10" s="1"/>
  <c r="I26" i="10"/>
  <c r="I27" i="10" s="1"/>
  <c r="I50" i="10" s="1"/>
  <c r="I29" i="10"/>
  <c r="I32" i="10" s="1"/>
  <c r="O3" i="10"/>
  <c r="O9" i="10" s="1"/>
  <c r="N8" i="10"/>
  <c r="I22" i="10"/>
  <c r="J21" i="10"/>
  <c r="J25" i="10"/>
  <c r="M24" i="10"/>
  <c r="M38" i="10"/>
  <c r="M54" i="10" s="1"/>
  <c r="N14" i="10"/>
  <c r="K30" i="10"/>
  <c r="K31" i="10" s="1"/>
  <c r="K17" i="10"/>
  <c r="K20" i="10" s="1"/>
  <c r="N4" i="10"/>
  <c r="N49" i="10" s="1"/>
  <c r="N53" i="10" s="1"/>
  <c r="H40" i="10"/>
  <c r="G34" i="10"/>
  <c r="G35" i="10"/>
  <c r="G71" i="10" s="1"/>
  <c r="H33" i="10"/>
  <c r="H39" i="10"/>
  <c r="L72" i="10"/>
  <c r="L16" i="10"/>
  <c r="F42" i="10"/>
  <c r="G41" i="10"/>
  <c r="G73" i="10" s="1"/>
  <c r="N5" i="10"/>
  <c r="M10" i="10"/>
  <c r="E46" i="5"/>
  <c r="E65" i="5" s="1"/>
  <c r="M8" i="1"/>
  <c r="N3" i="1"/>
  <c r="L38" i="1"/>
  <c r="L54" i="1" s="1"/>
  <c r="L24" i="1"/>
  <c r="N4" i="1"/>
  <c r="N49" i="1" s="1"/>
  <c r="N53" i="1" s="1"/>
  <c r="N2" i="1"/>
  <c r="I50" i="5"/>
  <c r="I52" i="5" s="1"/>
  <c r="I62" i="5" s="1"/>
  <c r="I66" i="5" s="1"/>
  <c r="I40" i="5"/>
  <c r="I41" i="5" s="1"/>
  <c r="I73" i="5" s="1"/>
  <c r="I33" i="5"/>
  <c r="I39" i="5"/>
  <c r="F42" i="1"/>
  <c r="K30" i="1"/>
  <c r="K31" i="1" s="1"/>
  <c r="K17" i="1"/>
  <c r="K20" i="1" s="1"/>
  <c r="J21" i="7"/>
  <c r="J22" i="7" s="1"/>
  <c r="J25" i="7"/>
  <c r="J21" i="1"/>
  <c r="J25" i="1"/>
  <c r="H40" i="1"/>
  <c r="H39" i="7"/>
  <c r="H33" i="7"/>
  <c r="H33" i="1"/>
  <c r="H39" i="1"/>
  <c r="K30" i="7"/>
  <c r="K31" i="7" s="1"/>
  <c r="K17" i="7"/>
  <c r="K20" i="7" s="1"/>
  <c r="G42" i="7"/>
  <c r="G43" i="7" s="1"/>
  <c r="G44" i="7" s="1"/>
  <c r="G45" i="7" s="1"/>
  <c r="G46" i="7" s="1"/>
  <c r="G65" i="7" s="1"/>
  <c r="I26" i="7"/>
  <c r="I27" i="7" s="1"/>
  <c r="I50" i="7" s="1"/>
  <c r="I29" i="7"/>
  <c r="I32" i="7" s="1"/>
  <c r="I29" i="1"/>
  <c r="I32" i="1" s="1"/>
  <c r="I26" i="1"/>
  <c r="I27" i="1" s="1"/>
  <c r="N5" i="7"/>
  <c r="M10" i="7"/>
  <c r="M72" i="7" s="1"/>
  <c r="I22" i="7"/>
  <c r="I22" i="1"/>
  <c r="M10" i="1"/>
  <c r="M72" i="1" s="1"/>
  <c r="G35" i="7"/>
  <c r="G71" i="7" s="1"/>
  <c r="G34" i="7"/>
  <c r="G35" i="1"/>
  <c r="G71" i="1" s="1"/>
  <c r="G34" i="1"/>
  <c r="G41" i="1"/>
  <c r="G73" i="1" s="1"/>
  <c r="H40" i="7"/>
  <c r="L16" i="7"/>
  <c r="L16" i="1"/>
  <c r="P4" i="5"/>
  <c r="O49" i="5"/>
  <c r="I40" i="8"/>
  <c r="M16" i="8"/>
  <c r="J29" i="8"/>
  <c r="J32" i="8" s="1"/>
  <c r="J26" i="8"/>
  <c r="J27" i="8" s="1"/>
  <c r="I33" i="8"/>
  <c r="I39" i="8"/>
  <c r="J22" i="8"/>
  <c r="R14" i="8"/>
  <c r="G42" i="8"/>
  <c r="L30" i="8"/>
  <c r="L31" i="8" s="1"/>
  <c r="L17" i="8"/>
  <c r="L20" i="8" s="1"/>
  <c r="H34" i="8"/>
  <c r="H35" i="8"/>
  <c r="H71" i="8" s="1"/>
  <c r="M24" i="8"/>
  <c r="M38" i="8"/>
  <c r="M54" i="8" s="1"/>
  <c r="P4" i="8"/>
  <c r="P49" i="8" s="1"/>
  <c r="P53" i="8" s="1"/>
  <c r="N8" i="8"/>
  <c r="O3" i="8"/>
  <c r="O9" i="8" s="1"/>
  <c r="H41" i="8"/>
  <c r="H73" i="8" s="1"/>
  <c r="N10" i="8"/>
  <c r="N72" i="8" s="1"/>
  <c r="O5" i="8"/>
  <c r="K21" i="8"/>
  <c r="K25" i="8"/>
  <c r="O8" i="7"/>
  <c r="P3" i="7"/>
  <c r="N24" i="7"/>
  <c r="N38" i="7"/>
  <c r="N54" i="7" s="1"/>
  <c r="O14" i="7"/>
  <c r="O4" i="7"/>
  <c r="O49" i="7" s="1"/>
  <c r="O53" i="7" s="1"/>
  <c r="L26" i="5"/>
  <c r="L27" i="5" s="1"/>
  <c r="L50" i="5" s="1"/>
  <c r="L52" i="5" s="1"/>
  <c r="G74" i="5"/>
  <c r="O16" i="5"/>
  <c r="O72" i="5"/>
  <c r="L23" i="5"/>
  <c r="L51" i="5" s="1"/>
  <c r="N17" i="5"/>
  <c r="N20" i="5" s="1"/>
  <c r="N30" i="5"/>
  <c r="N31" i="5" s="1"/>
  <c r="K40" i="5"/>
  <c r="K50" i="5"/>
  <c r="K52" i="5" s="1"/>
  <c r="K62" i="5" s="1"/>
  <c r="K66" i="5" s="1"/>
  <c r="P10" i="5"/>
  <c r="K33" i="5"/>
  <c r="K39" i="5"/>
  <c r="J34" i="5"/>
  <c r="J35" i="5"/>
  <c r="J71" i="5" s="1"/>
  <c r="O8" i="5"/>
  <c r="P3" i="5"/>
  <c r="P9" i="5" s="1"/>
  <c r="N24" i="5"/>
  <c r="N38" i="5"/>
  <c r="L39" i="5"/>
  <c r="L33" i="5"/>
  <c r="M25" i="5"/>
  <c r="F68" i="14" l="1"/>
  <c r="F69" i="14" s="1"/>
  <c r="Q3" i="14"/>
  <c r="P8" i="14"/>
  <c r="P24" i="14" s="1"/>
  <c r="P9" i="14"/>
  <c r="G42" i="15"/>
  <c r="P5" i="14"/>
  <c r="O10" i="14"/>
  <c r="O72" i="14" s="1"/>
  <c r="F65" i="15"/>
  <c r="F67" i="15"/>
  <c r="I39" i="15"/>
  <c r="I33" i="15"/>
  <c r="N49" i="15"/>
  <c r="N53" i="15" s="1"/>
  <c r="O4" i="15"/>
  <c r="H34" i="15"/>
  <c r="H35" i="15"/>
  <c r="H71" i="15" s="1"/>
  <c r="G57" i="15"/>
  <c r="G58" i="15" s="1"/>
  <c r="G59" i="15" s="1"/>
  <c r="G60" i="15" s="1"/>
  <c r="G63" i="15" s="1"/>
  <c r="M24" i="15"/>
  <c r="M38" i="15"/>
  <c r="M54" i="15" s="1"/>
  <c r="O3" i="15"/>
  <c r="N8" i="15"/>
  <c r="N9" i="15"/>
  <c r="J22" i="15"/>
  <c r="H41" i="15"/>
  <c r="H73" i="15" s="1"/>
  <c r="I40" i="15"/>
  <c r="I50" i="15"/>
  <c r="G43" i="15"/>
  <c r="G44" i="15" s="1"/>
  <c r="G45" i="15" s="1"/>
  <c r="G46" i="15" s="1"/>
  <c r="I23" i="15"/>
  <c r="K21" i="15"/>
  <c r="K25" i="15"/>
  <c r="N10" i="15"/>
  <c r="O5" i="15"/>
  <c r="M72" i="15"/>
  <c r="M16" i="15"/>
  <c r="J29" i="15"/>
  <c r="J32" i="15" s="1"/>
  <c r="J26" i="15"/>
  <c r="J27" i="15" s="1"/>
  <c r="L30" i="15"/>
  <c r="L31" i="15" s="1"/>
  <c r="L17" i="15"/>
  <c r="L20" i="15" s="1"/>
  <c r="H52" i="15"/>
  <c r="H62" i="15" s="1"/>
  <c r="H66" i="15" s="1"/>
  <c r="H55" i="15"/>
  <c r="H56" i="15" s="1"/>
  <c r="E74" i="14"/>
  <c r="J50" i="14"/>
  <c r="J40" i="14"/>
  <c r="H57" i="14"/>
  <c r="H58" i="14" s="1"/>
  <c r="H59" i="14" s="1"/>
  <c r="H60" i="14" s="1"/>
  <c r="H63" i="14" s="1"/>
  <c r="H66" i="14" s="1"/>
  <c r="N49" i="14"/>
  <c r="N53" i="14" s="1"/>
  <c r="O4" i="14"/>
  <c r="I41" i="14"/>
  <c r="I73" i="14" s="1"/>
  <c r="J39" i="14"/>
  <c r="J33" i="14"/>
  <c r="I55" i="14"/>
  <c r="I56" i="14" s="1"/>
  <c r="I52" i="14"/>
  <c r="I62" i="14" s="1"/>
  <c r="K29" i="14"/>
  <c r="K32" i="14" s="1"/>
  <c r="K26" i="14"/>
  <c r="K27" i="14" s="1"/>
  <c r="K22" i="14"/>
  <c r="L21" i="14"/>
  <c r="L25" i="14"/>
  <c r="F74" i="14"/>
  <c r="H42" i="14"/>
  <c r="I34" i="14"/>
  <c r="I35" i="14"/>
  <c r="I71" i="14" s="1"/>
  <c r="M30" i="14"/>
  <c r="M31" i="14" s="1"/>
  <c r="M17" i="14"/>
  <c r="M20" i="14" s="1"/>
  <c r="G67" i="14"/>
  <c r="G68" i="14" s="1"/>
  <c r="G69" i="14" s="1"/>
  <c r="N38" i="14"/>
  <c r="N54" i="14" s="1"/>
  <c r="O14" i="14"/>
  <c r="N16" i="14"/>
  <c r="N9" i="1"/>
  <c r="E74" i="13"/>
  <c r="P2" i="7"/>
  <c r="O9" i="7"/>
  <c r="E74" i="8"/>
  <c r="G42" i="13"/>
  <c r="G43" i="13" s="1"/>
  <c r="I50" i="13"/>
  <c r="I40" i="13"/>
  <c r="M72" i="13"/>
  <c r="M16" i="13"/>
  <c r="J26" i="13"/>
  <c r="J27" i="13" s="1"/>
  <c r="J29" i="13"/>
  <c r="J32" i="13" s="1"/>
  <c r="K21" i="13"/>
  <c r="K25" i="13"/>
  <c r="I39" i="13"/>
  <c r="I33" i="13"/>
  <c r="F43" i="13"/>
  <c r="F44" i="13" s="1"/>
  <c r="F45" i="13" s="1"/>
  <c r="F46" i="13" s="1"/>
  <c r="F65" i="13" s="1"/>
  <c r="J22" i="13"/>
  <c r="J23" i="13" s="1"/>
  <c r="J51" i="13" s="1"/>
  <c r="G57" i="13"/>
  <c r="G58" i="13" s="1"/>
  <c r="G59" i="13" s="1"/>
  <c r="G60" i="13" s="1"/>
  <c r="G63" i="13" s="1"/>
  <c r="M24" i="13"/>
  <c r="M38" i="13"/>
  <c r="M54" i="13" s="1"/>
  <c r="O3" i="13"/>
  <c r="O9" i="13" s="1"/>
  <c r="N8" i="13"/>
  <c r="P14" i="13"/>
  <c r="H41" i="13"/>
  <c r="H73" i="13" s="1"/>
  <c r="H55" i="13"/>
  <c r="H56" i="13" s="1"/>
  <c r="H52" i="13"/>
  <c r="H62" i="13" s="1"/>
  <c r="H66" i="13" s="1"/>
  <c r="O49" i="13"/>
  <c r="O53" i="13" s="1"/>
  <c r="P4" i="13"/>
  <c r="H34" i="13"/>
  <c r="H35" i="13"/>
  <c r="H71" i="13" s="1"/>
  <c r="N10" i="13"/>
  <c r="O5" i="13"/>
  <c r="L30" i="13"/>
  <c r="L31" i="13" s="1"/>
  <c r="L17" i="13"/>
  <c r="L20" i="13" s="1"/>
  <c r="F65" i="12"/>
  <c r="F67" i="12"/>
  <c r="F68" i="12" s="1"/>
  <c r="F69" i="12" s="1"/>
  <c r="G57" i="12"/>
  <c r="G58" i="12" s="1"/>
  <c r="G59" i="12" s="1"/>
  <c r="G60" i="12" s="1"/>
  <c r="G63" i="12" s="1"/>
  <c r="G66" i="12" s="1"/>
  <c r="I40" i="12"/>
  <c r="I50" i="12"/>
  <c r="L30" i="12"/>
  <c r="L31" i="12" s="1"/>
  <c r="L17" i="12"/>
  <c r="L20" i="12" s="1"/>
  <c r="O8" i="12"/>
  <c r="O38" i="12" s="1"/>
  <c r="O54" i="12" s="1"/>
  <c r="P3" i="12"/>
  <c r="P9" i="12" s="1"/>
  <c r="K21" i="12"/>
  <c r="K25" i="12"/>
  <c r="M72" i="12"/>
  <c r="M16" i="12"/>
  <c r="H55" i="12"/>
  <c r="H56" i="12" s="1"/>
  <c r="H52" i="12"/>
  <c r="H62" i="12" s="1"/>
  <c r="J29" i="12"/>
  <c r="J32" i="12" s="1"/>
  <c r="J26" i="12"/>
  <c r="J27" i="12" s="1"/>
  <c r="J22" i="12"/>
  <c r="J23" i="12" s="1"/>
  <c r="J51" i="12" s="1"/>
  <c r="N49" i="12"/>
  <c r="N53" i="12" s="1"/>
  <c r="O4" i="12"/>
  <c r="H41" i="12"/>
  <c r="H73" i="12" s="1"/>
  <c r="N24" i="12"/>
  <c r="I39" i="12"/>
  <c r="I33" i="12"/>
  <c r="G42" i="12"/>
  <c r="P14" i="12"/>
  <c r="N38" i="12"/>
  <c r="N54" i="12" s="1"/>
  <c r="H34" i="12"/>
  <c r="H35" i="12"/>
  <c r="H71" i="12" s="1"/>
  <c r="E74" i="12"/>
  <c r="N10" i="12"/>
  <c r="O5" i="12"/>
  <c r="G57" i="11"/>
  <c r="G58" i="11" s="1"/>
  <c r="G59" i="11" s="1"/>
  <c r="G60" i="11" s="1"/>
  <c r="G63" i="11" s="1"/>
  <c r="G66" i="11" s="1"/>
  <c r="I50" i="11"/>
  <c r="I40" i="11"/>
  <c r="O38" i="11"/>
  <c r="O54" i="11" s="1"/>
  <c r="O24" i="11"/>
  <c r="H34" i="11"/>
  <c r="H35" i="11"/>
  <c r="H71" i="11" s="1"/>
  <c r="L17" i="11"/>
  <c r="L20" i="11" s="1"/>
  <c r="L30" i="11"/>
  <c r="L31" i="11" s="1"/>
  <c r="K21" i="11"/>
  <c r="K25" i="11"/>
  <c r="N10" i="11"/>
  <c r="O5" i="11"/>
  <c r="M72" i="11"/>
  <c r="M16" i="11"/>
  <c r="J29" i="11"/>
  <c r="J32" i="11" s="1"/>
  <c r="J26" i="11"/>
  <c r="J27" i="11" s="1"/>
  <c r="J22" i="11"/>
  <c r="J23" i="11" s="1"/>
  <c r="H55" i="11"/>
  <c r="H56" i="11" s="1"/>
  <c r="H52" i="11"/>
  <c r="H62" i="11" s="1"/>
  <c r="I33" i="11"/>
  <c r="I39" i="11"/>
  <c r="O49" i="11"/>
  <c r="O53" i="11" s="1"/>
  <c r="P4" i="11"/>
  <c r="G42" i="11"/>
  <c r="F43" i="11"/>
  <c r="F44" i="11" s="1"/>
  <c r="F45" i="11" s="1"/>
  <c r="F46" i="11" s="1"/>
  <c r="H41" i="11"/>
  <c r="H73" i="11" s="1"/>
  <c r="Q3" i="11"/>
  <c r="Q9" i="11" s="1"/>
  <c r="P8" i="11"/>
  <c r="E74" i="10"/>
  <c r="H66" i="8"/>
  <c r="G63" i="1"/>
  <c r="I55" i="8"/>
  <c r="I56" i="8" s="1"/>
  <c r="I57" i="8" s="1"/>
  <c r="I58" i="8" s="1"/>
  <c r="I59" i="8" s="1"/>
  <c r="I60" i="8" s="1"/>
  <c r="I52" i="8"/>
  <c r="I62" i="8" s="1"/>
  <c r="J23" i="7"/>
  <c r="J51" i="7" s="1"/>
  <c r="I23" i="1"/>
  <c r="I51" i="1" s="1"/>
  <c r="F74" i="8"/>
  <c r="I23" i="7"/>
  <c r="I51" i="7" s="1"/>
  <c r="F43" i="1"/>
  <c r="F44" i="1" s="1"/>
  <c r="F45" i="1" s="1"/>
  <c r="F46" i="1" s="1"/>
  <c r="F65" i="1" s="1"/>
  <c r="H57" i="1"/>
  <c r="H58" i="1" s="1"/>
  <c r="H59" i="1" s="1"/>
  <c r="H60" i="1" s="1"/>
  <c r="H63" i="1" s="1"/>
  <c r="H62" i="1"/>
  <c r="H66" i="1" s="1"/>
  <c r="E67" i="5"/>
  <c r="E68" i="5" s="1"/>
  <c r="E69" i="5" s="1"/>
  <c r="E74" i="5" s="1"/>
  <c r="H52" i="7"/>
  <c r="H62" i="7" s="1"/>
  <c r="H66" i="7" s="1"/>
  <c r="H55" i="7"/>
  <c r="H56" i="7" s="1"/>
  <c r="H57" i="7" s="1"/>
  <c r="H58" i="7" s="1"/>
  <c r="H59" i="7" s="1"/>
  <c r="H60" i="7" s="1"/>
  <c r="I50" i="1"/>
  <c r="J50" i="8"/>
  <c r="H67" i="5"/>
  <c r="H68" i="5" s="1"/>
  <c r="H69" i="5" s="1"/>
  <c r="F74" i="7"/>
  <c r="G67" i="7"/>
  <c r="G68" i="7" s="1"/>
  <c r="G69" i="7" s="1"/>
  <c r="I52" i="7"/>
  <c r="I55" i="7"/>
  <c r="I56" i="7" s="1"/>
  <c r="I57" i="7" s="1"/>
  <c r="I58" i="7" s="1"/>
  <c r="I59" i="7" s="1"/>
  <c r="I60" i="7" s="1"/>
  <c r="G66" i="10"/>
  <c r="I52" i="10"/>
  <c r="I55" i="10"/>
  <c r="I56" i="10" s="1"/>
  <c r="H57" i="10"/>
  <c r="H58" i="10" s="1"/>
  <c r="H59" i="10" s="1"/>
  <c r="H60" i="10" s="1"/>
  <c r="H63" i="10" s="1"/>
  <c r="H66" i="10" s="1"/>
  <c r="J29" i="10"/>
  <c r="J32" i="10" s="1"/>
  <c r="J26" i="10"/>
  <c r="J27" i="10" s="1"/>
  <c r="J50" i="10" s="1"/>
  <c r="O5" i="10"/>
  <c r="N10" i="10"/>
  <c r="N24" i="10"/>
  <c r="L30" i="10"/>
  <c r="L31" i="10" s="1"/>
  <c r="L17" i="10"/>
  <c r="L20" i="10" s="1"/>
  <c r="O4" i="10"/>
  <c r="O49" i="10" s="1"/>
  <c r="O53" i="10" s="1"/>
  <c r="H41" i="10"/>
  <c r="H73" i="10" s="1"/>
  <c r="J22" i="10"/>
  <c r="I23" i="10"/>
  <c r="I51" i="10" s="1"/>
  <c r="M72" i="10"/>
  <c r="M16" i="10"/>
  <c r="I40" i="10"/>
  <c r="H34" i="10"/>
  <c r="H35" i="10"/>
  <c r="H71" i="10" s="1"/>
  <c r="G42" i="10"/>
  <c r="I39" i="10"/>
  <c r="I33" i="10"/>
  <c r="K21" i="10"/>
  <c r="K25" i="10"/>
  <c r="N38" i="10"/>
  <c r="N54" i="10" s="1"/>
  <c r="O14" i="10"/>
  <c r="P3" i="10"/>
  <c r="P9" i="10" s="1"/>
  <c r="O8" i="10"/>
  <c r="F43" i="10"/>
  <c r="F44" i="10" s="1"/>
  <c r="F45" i="10" s="1"/>
  <c r="F46" i="10" s="1"/>
  <c r="F65" i="10" s="1"/>
  <c r="N8" i="1"/>
  <c r="O3" i="1"/>
  <c r="M38" i="1"/>
  <c r="M54" i="1" s="1"/>
  <c r="M24" i="1"/>
  <c r="O4" i="1"/>
  <c r="O49" i="1" s="1"/>
  <c r="O53" i="1" s="1"/>
  <c r="I42" i="5"/>
  <c r="I43" i="5" s="1"/>
  <c r="I44" i="5" s="1"/>
  <c r="I45" i="5" s="1"/>
  <c r="I46" i="5" s="1"/>
  <c r="I65" i="5" s="1"/>
  <c r="O2" i="1"/>
  <c r="G42" i="1"/>
  <c r="I35" i="5"/>
  <c r="I71" i="5" s="1"/>
  <c r="I34" i="5"/>
  <c r="M16" i="1"/>
  <c r="I33" i="7"/>
  <c r="I39" i="7"/>
  <c r="H41" i="7"/>
  <c r="H73" i="7" s="1"/>
  <c r="I40" i="7"/>
  <c r="H41" i="1"/>
  <c r="H73" i="1" s="1"/>
  <c r="I39" i="1"/>
  <c r="I33" i="1"/>
  <c r="L30" i="7"/>
  <c r="L31" i="7" s="1"/>
  <c r="L17" i="7"/>
  <c r="L20" i="7" s="1"/>
  <c r="J22" i="1"/>
  <c r="N10" i="1"/>
  <c r="N72" i="1" s="1"/>
  <c r="J29" i="7"/>
  <c r="J32" i="7" s="1"/>
  <c r="J26" i="7"/>
  <c r="J27" i="7" s="1"/>
  <c r="J50" i="7" s="1"/>
  <c r="M16" i="7"/>
  <c r="K21" i="7"/>
  <c r="K25" i="7"/>
  <c r="N10" i="7"/>
  <c r="N72" i="7" s="1"/>
  <c r="O5" i="7"/>
  <c r="K21" i="1"/>
  <c r="K22" i="1" s="1"/>
  <c r="K25" i="1"/>
  <c r="H35" i="7"/>
  <c r="H71" i="7" s="1"/>
  <c r="H34" i="7"/>
  <c r="J26" i="1"/>
  <c r="J27" i="1" s="1"/>
  <c r="J50" i="1" s="1"/>
  <c r="J29" i="1"/>
  <c r="J32" i="1" s="1"/>
  <c r="L30" i="1"/>
  <c r="L31" i="1" s="1"/>
  <c r="L17" i="1"/>
  <c r="L20" i="1" s="1"/>
  <c r="I40" i="1"/>
  <c r="H34" i="1"/>
  <c r="H35" i="1"/>
  <c r="H71" i="1" s="1"/>
  <c r="Q4" i="5"/>
  <c r="P49" i="5"/>
  <c r="J40" i="8"/>
  <c r="L21" i="8"/>
  <c r="L25" i="8"/>
  <c r="O8" i="8"/>
  <c r="P3" i="8"/>
  <c r="P9" i="8" s="1"/>
  <c r="G43" i="8"/>
  <c r="G44" i="8" s="1"/>
  <c r="G45" i="8" s="1"/>
  <c r="G46" i="8" s="1"/>
  <c r="G65" i="8" s="1"/>
  <c r="K29" i="8"/>
  <c r="K32" i="8" s="1"/>
  <c r="K26" i="8"/>
  <c r="K27" i="8" s="1"/>
  <c r="K50" i="8" s="1"/>
  <c r="I34" i="8"/>
  <c r="I35" i="8"/>
  <c r="I71" i="8" s="1"/>
  <c r="K22" i="8"/>
  <c r="N24" i="8"/>
  <c r="N38" i="8"/>
  <c r="N54" i="8" s="1"/>
  <c r="O10" i="8"/>
  <c r="O72" i="8" s="1"/>
  <c r="P5" i="8"/>
  <c r="J33" i="8"/>
  <c r="J39" i="8"/>
  <c r="N16" i="8"/>
  <c r="Q4" i="8"/>
  <c r="Q49" i="8" s="1"/>
  <c r="Q53" i="8" s="1"/>
  <c r="S14" i="8"/>
  <c r="M30" i="8"/>
  <c r="M31" i="8" s="1"/>
  <c r="M17" i="8"/>
  <c r="M20" i="8" s="1"/>
  <c r="I41" i="8"/>
  <c r="I73" i="8" s="1"/>
  <c r="H42" i="8"/>
  <c r="J23" i="8"/>
  <c r="J51" i="8" s="1"/>
  <c r="L40" i="5"/>
  <c r="L41" i="5" s="1"/>
  <c r="L73" i="5" s="1"/>
  <c r="Q3" i="7"/>
  <c r="P8" i="7"/>
  <c r="P4" i="7"/>
  <c r="P49" i="7" s="1"/>
  <c r="P53" i="7" s="1"/>
  <c r="O24" i="7"/>
  <c r="O38" i="7"/>
  <c r="O54" i="7" s="1"/>
  <c r="P14" i="7"/>
  <c r="N21" i="5"/>
  <c r="N25" i="5"/>
  <c r="L34" i="5"/>
  <c r="L35" i="5"/>
  <c r="L71" i="5" s="1"/>
  <c r="J42" i="5"/>
  <c r="O17" i="5"/>
  <c r="O20" i="5" s="1"/>
  <c r="O30" i="5"/>
  <c r="O31" i="5" s="1"/>
  <c r="K34" i="5"/>
  <c r="K35" i="5"/>
  <c r="K71" i="5" s="1"/>
  <c r="P16" i="5"/>
  <c r="P72" i="5"/>
  <c r="Q10" i="5"/>
  <c r="P8" i="5"/>
  <c r="Q3" i="5"/>
  <c r="Q9" i="5" s="1"/>
  <c r="L62" i="5"/>
  <c r="L66" i="5" s="1"/>
  <c r="M23" i="5"/>
  <c r="M51" i="5" s="1"/>
  <c r="K41" i="5"/>
  <c r="K73" i="5" s="1"/>
  <c r="M26" i="5"/>
  <c r="M27" i="5" s="1"/>
  <c r="M29" i="5"/>
  <c r="M32" i="5" s="1"/>
  <c r="O24" i="5"/>
  <c r="O38" i="5"/>
  <c r="F74" i="5"/>
  <c r="Q9" i="14" l="1"/>
  <c r="Q8" i="14"/>
  <c r="Q24" i="14" s="1"/>
  <c r="R3" i="14"/>
  <c r="H42" i="15"/>
  <c r="H43" i="15" s="1"/>
  <c r="F68" i="15"/>
  <c r="F69" i="15" s="1"/>
  <c r="P10" i="14"/>
  <c r="P72" i="14" s="1"/>
  <c r="Q5" i="14"/>
  <c r="G65" i="15"/>
  <c r="G67" i="15"/>
  <c r="G68" i="15" s="1"/>
  <c r="G69" i="15" s="1"/>
  <c r="H57" i="15"/>
  <c r="H58" i="15" s="1"/>
  <c r="H59" i="15" s="1"/>
  <c r="H60" i="15" s="1"/>
  <c r="H63" i="15" s="1"/>
  <c r="I51" i="15"/>
  <c r="L21" i="15"/>
  <c r="L25" i="15"/>
  <c r="M30" i="15"/>
  <c r="M31" i="15" s="1"/>
  <c r="M17" i="15"/>
  <c r="M20" i="15" s="1"/>
  <c r="J40" i="15"/>
  <c r="J50" i="15"/>
  <c r="J23" i="15"/>
  <c r="O10" i="15"/>
  <c r="P5" i="15"/>
  <c r="N72" i="15"/>
  <c r="N16" i="15"/>
  <c r="O9" i="15"/>
  <c r="O8" i="15"/>
  <c r="P3" i="15"/>
  <c r="O49" i="15"/>
  <c r="O53" i="15" s="1"/>
  <c r="P4" i="15"/>
  <c r="I52" i="15"/>
  <c r="I55" i="15"/>
  <c r="I56" i="15" s="1"/>
  <c r="I41" i="15"/>
  <c r="I73" i="15" s="1"/>
  <c r="N24" i="15"/>
  <c r="N38" i="15"/>
  <c r="N54" i="15" s="1"/>
  <c r="K29" i="15"/>
  <c r="K32" i="15" s="1"/>
  <c r="K26" i="15"/>
  <c r="K27" i="15" s="1"/>
  <c r="J39" i="15"/>
  <c r="J33" i="15"/>
  <c r="K22" i="15"/>
  <c r="K23" i="15" s="1"/>
  <c r="K51" i="15" s="1"/>
  <c r="I34" i="15"/>
  <c r="I35" i="15"/>
  <c r="I71" i="15" s="1"/>
  <c r="I42" i="14"/>
  <c r="I43" i="14" s="1"/>
  <c r="I44" i="14" s="1"/>
  <c r="I45" i="14" s="1"/>
  <c r="I46" i="14" s="1"/>
  <c r="I65" i="14" s="1"/>
  <c r="K39" i="14"/>
  <c r="K33" i="14"/>
  <c r="N30" i="14"/>
  <c r="N31" i="14" s="1"/>
  <c r="N17" i="14"/>
  <c r="N20" i="14" s="1"/>
  <c r="P14" i="14"/>
  <c r="O38" i="14"/>
  <c r="O54" i="14" s="1"/>
  <c r="O16" i="14"/>
  <c r="I57" i="14"/>
  <c r="I58" i="14" s="1"/>
  <c r="I59" i="14" s="1"/>
  <c r="I60" i="14" s="1"/>
  <c r="I63" i="14" s="1"/>
  <c r="I66" i="14" s="1"/>
  <c r="P4" i="14"/>
  <c r="O49" i="14"/>
  <c r="O53" i="14" s="1"/>
  <c r="H43" i="14"/>
  <c r="H44" i="14" s="1"/>
  <c r="H45" i="14" s="1"/>
  <c r="H46" i="14" s="1"/>
  <c r="H65" i="14" s="1"/>
  <c r="K23" i="14"/>
  <c r="K50" i="14"/>
  <c r="K40" i="14"/>
  <c r="M21" i="14"/>
  <c r="M25" i="14"/>
  <c r="J34" i="14"/>
  <c r="J35" i="14"/>
  <c r="J71" i="14" s="1"/>
  <c r="G74" i="14"/>
  <c r="L26" i="14"/>
  <c r="L27" i="14" s="1"/>
  <c r="L29" i="14"/>
  <c r="L32" i="14" s="1"/>
  <c r="J41" i="14"/>
  <c r="J73" i="14" s="1"/>
  <c r="L22" i="14"/>
  <c r="L23" i="14" s="1"/>
  <c r="L51" i="14" s="1"/>
  <c r="J55" i="14"/>
  <c r="J56" i="14" s="1"/>
  <c r="J52" i="14"/>
  <c r="J62" i="14" s="1"/>
  <c r="O9" i="1"/>
  <c r="Q2" i="7"/>
  <c r="P9" i="7"/>
  <c r="H42" i="11"/>
  <c r="H43" i="11" s="1"/>
  <c r="H44" i="11" s="1"/>
  <c r="H45" i="11" s="1"/>
  <c r="H46" i="11" s="1"/>
  <c r="F67" i="13"/>
  <c r="F68" i="13" s="1"/>
  <c r="F69" i="13" s="1"/>
  <c r="J50" i="13"/>
  <c r="J40" i="13"/>
  <c r="L21" i="13"/>
  <c r="L25" i="13"/>
  <c r="N24" i="13"/>
  <c r="N38" i="13"/>
  <c r="N54" i="13" s="1"/>
  <c r="O10" i="13"/>
  <c r="P5" i="13"/>
  <c r="H57" i="13"/>
  <c r="H58" i="13" s="1"/>
  <c r="H59" i="13" s="1"/>
  <c r="H60" i="13" s="1"/>
  <c r="H63" i="13" s="1"/>
  <c r="O8" i="13"/>
  <c r="P3" i="13"/>
  <c r="P9" i="13" s="1"/>
  <c r="M30" i="13"/>
  <c r="M31" i="13" s="1"/>
  <c r="M17" i="13"/>
  <c r="M20" i="13" s="1"/>
  <c r="H42" i="13"/>
  <c r="I34" i="13"/>
  <c r="I35" i="13"/>
  <c r="I71" i="13" s="1"/>
  <c r="J39" i="13"/>
  <c r="J33" i="13"/>
  <c r="P49" i="13"/>
  <c r="P53" i="13" s="1"/>
  <c r="Q4" i="13"/>
  <c r="I41" i="13"/>
  <c r="I73" i="13" s="1"/>
  <c r="N16" i="13"/>
  <c r="N72" i="13"/>
  <c r="Q14" i="13"/>
  <c r="K26" i="13"/>
  <c r="K27" i="13" s="1"/>
  <c r="K29" i="13"/>
  <c r="K32" i="13" s="1"/>
  <c r="I55" i="13"/>
  <c r="I56" i="13" s="1"/>
  <c r="I52" i="13"/>
  <c r="I62" i="13" s="1"/>
  <c r="I66" i="13" s="1"/>
  <c r="G44" i="13"/>
  <c r="G45" i="13" s="1"/>
  <c r="G46" i="13" s="1"/>
  <c r="G65" i="13" s="1"/>
  <c r="K22" i="13"/>
  <c r="H57" i="12"/>
  <c r="H58" i="12" s="1"/>
  <c r="H59" i="12" s="1"/>
  <c r="H60" i="12" s="1"/>
  <c r="H63" i="12" s="1"/>
  <c r="H66" i="12" s="1"/>
  <c r="L21" i="12"/>
  <c r="L25" i="12"/>
  <c r="J50" i="12"/>
  <c r="J40" i="12"/>
  <c r="K22" i="12"/>
  <c r="K23" i="12" s="1"/>
  <c r="K51" i="12" s="1"/>
  <c r="I41" i="12"/>
  <c r="I73" i="12" s="1"/>
  <c r="G43" i="12"/>
  <c r="G44" i="12" s="1"/>
  <c r="G45" i="12" s="1"/>
  <c r="G46" i="12" s="1"/>
  <c r="G65" i="12" s="1"/>
  <c r="I34" i="12"/>
  <c r="I35" i="12"/>
  <c r="I71" i="12" s="1"/>
  <c r="O10" i="12"/>
  <c r="P5" i="12"/>
  <c r="N72" i="12"/>
  <c r="N16" i="12"/>
  <c r="K29" i="12"/>
  <c r="K32" i="12" s="1"/>
  <c r="K26" i="12"/>
  <c r="K27" i="12" s="1"/>
  <c r="O49" i="12"/>
  <c r="O53" i="12" s="1"/>
  <c r="P4" i="12"/>
  <c r="M30" i="12"/>
  <c r="M31" i="12" s="1"/>
  <c r="M17" i="12"/>
  <c r="M20" i="12" s="1"/>
  <c r="I55" i="12"/>
  <c r="I56" i="12" s="1"/>
  <c r="I52" i="12"/>
  <c r="I62" i="12" s="1"/>
  <c r="J39" i="12"/>
  <c r="J33" i="12"/>
  <c r="Q14" i="12"/>
  <c r="Q3" i="12"/>
  <c r="Q9" i="12" s="1"/>
  <c r="P8" i="12"/>
  <c r="P38" i="12" s="1"/>
  <c r="P54" i="12" s="1"/>
  <c r="H42" i="12"/>
  <c r="O24" i="12"/>
  <c r="F74" i="12"/>
  <c r="J51" i="11"/>
  <c r="F65" i="11"/>
  <c r="F67" i="11"/>
  <c r="H57" i="11"/>
  <c r="H58" i="11" s="1"/>
  <c r="H59" i="11" s="1"/>
  <c r="H60" i="11" s="1"/>
  <c r="H63" i="11" s="1"/>
  <c r="H66" i="11" s="1"/>
  <c r="P5" i="11"/>
  <c r="O10" i="11"/>
  <c r="K26" i="11"/>
  <c r="K27" i="11" s="1"/>
  <c r="K29" i="11"/>
  <c r="K32" i="11" s="1"/>
  <c r="P49" i="11"/>
  <c r="P53" i="11" s="1"/>
  <c r="Q4" i="11"/>
  <c r="J50" i="11"/>
  <c r="J40" i="11"/>
  <c r="Q8" i="11"/>
  <c r="R3" i="11"/>
  <c r="R9" i="11" s="1"/>
  <c r="J39" i="11"/>
  <c r="J33" i="11"/>
  <c r="I34" i="11"/>
  <c r="I35" i="11"/>
  <c r="I71" i="11" s="1"/>
  <c r="L21" i="11"/>
  <c r="L25" i="11"/>
  <c r="N72" i="11"/>
  <c r="N16" i="11"/>
  <c r="G43" i="11"/>
  <c r="G44" i="11" s="1"/>
  <c r="G45" i="11" s="1"/>
  <c r="G46" i="11" s="1"/>
  <c r="G65" i="11" s="1"/>
  <c r="K22" i="11"/>
  <c r="K23" i="11" s="1"/>
  <c r="K51" i="11" s="1"/>
  <c r="P38" i="11"/>
  <c r="P54" i="11" s="1"/>
  <c r="P24" i="11"/>
  <c r="M17" i="11"/>
  <c r="M20" i="11" s="1"/>
  <c r="M30" i="11"/>
  <c r="M31" i="11" s="1"/>
  <c r="I41" i="11"/>
  <c r="I73" i="11" s="1"/>
  <c r="I52" i="11"/>
  <c r="I62" i="11" s="1"/>
  <c r="I55" i="11"/>
  <c r="I56" i="11" s="1"/>
  <c r="I63" i="8"/>
  <c r="I66" i="8" s="1"/>
  <c r="F67" i="1"/>
  <c r="F68" i="1" s="1"/>
  <c r="F69" i="1" s="1"/>
  <c r="H63" i="7"/>
  <c r="I62" i="7"/>
  <c r="I66" i="7" s="1"/>
  <c r="H74" i="5"/>
  <c r="F67" i="10"/>
  <c r="F68" i="10" s="1"/>
  <c r="F69" i="10" s="1"/>
  <c r="G74" i="7"/>
  <c r="J52" i="8"/>
  <c r="J62" i="8" s="1"/>
  <c r="J55" i="8"/>
  <c r="J56" i="8" s="1"/>
  <c r="J57" i="8" s="1"/>
  <c r="J58" i="8" s="1"/>
  <c r="J59" i="8" s="1"/>
  <c r="J60" i="8" s="1"/>
  <c r="I55" i="1"/>
  <c r="I56" i="1" s="1"/>
  <c r="I52" i="1"/>
  <c r="I62" i="1" s="1"/>
  <c r="I66" i="1" s="1"/>
  <c r="J23" i="1"/>
  <c r="J51" i="1" s="1"/>
  <c r="I63" i="7"/>
  <c r="G67" i="8"/>
  <c r="G68" i="8" s="1"/>
  <c r="G69" i="8" s="1"/>
  <c r="J52" i="1"/>
  <c r="J55" i="1"/>
  <c r="J56" i="1" s="1"/>
  <c r="K55" i="8"/>
  <c r="K56" i="8" s="1"/>
  <c r="K57" i="8" s="1"/>
  <c r="K58" i="8" s="1"/>
  <c r="K59" i="8" s="1"/>
  <c r="K60" i="8" s="1"/>
  <c r="K52" i="8"/>
  <c r="K23" i="1"/>
  <c r="K51" i="1" s="1"/>
  <c r="I67" i="5"/>
  <c r="I68" i="5" s="1"/>
  <c r="I69" i="5" s="1"/>
  <c r="I74" i="5" s="1"/>
  <c r="J52" i="7"/>
  <c r="J62" i="7" s="1"/>
  <c r="J66" i="7" s="1"/>
  <c r="J55" i="7"/>
  <c r="J56" i="7" s="1"/>
  <c r="G43" i="1"/>
  <c r="G44" i="1" s="1"/>
  <c r="G45" i="1" s="1"/>
  <c r="G46" i="1" s="1"/>
  <c r="G65" i="1" s="1"/>
  <c r="J55" i="10"/>
  <c r="J56" i="10" s="1"/>
  <c r="J52" i="10"/>
  <c r="I57" i="10"/>
  <c r="I58" i="10" s="1"/>
  <c r="I59" i="10" s="1"/>
  <c r="I60" i="10" s="1"/>
  <c r="I63" i="10" s="1"/>
  <c r="I62" i="10"/>
  <c r="I34" i="10"/>
  <c r="I35" i="10"/>
  <c r="I71" i="10" s="1"/>
  <c r="O24" i="10"/>
  <c r="K22" i="10"/>
  <c r="M30" i="10"/>
  <c r="M31" i="10" s="1"/>
  <c r="M17" i="10"/>
  <c r="M20" i="10" s="1"/>
  <c r="P4" i="10"/>
  <c r="P49" i="10" s="1"/>
  <c r="P53" i="10" s="1"/>
  <c r="L21" i="10"/>
  <c r="L25" i="10"/>
  <c r="Q3" i="10"/>
  <c r="Q9" i="10" s="1"/>
  <c r="P8" i="10"/>
  <c r="J23" i="10"/>
  <c r="J51" i="10" s="1"/>
  <c r="N72" i="10"/>
  <c r="N16" i="10"/>
  <c r="G43" i="10"/>
  <c r="G44" i="10" s="1"/>
  <c r="G45" i="10" s="1"/>
  <c r="G46" i="10" s="1"/>
  <c r="G65" i="10" s="1"/>
  <c r="J40" i="10"/>
  <c r="O10" i="10"/>
  <c r="P5" i="10"/>
  <c r="O38" i="10"/>
  <c r="O54" i="10" s="1"/>
  <c r="P14" i="10"/>
  <c r="I41" i="10"/>
  <c r="I73" i="10" s="1"/>
  <c r="K29" i="10"/>
  <c r="K32" i="10" s="1"/>
  <c r="K26" i="10"/>
  <c r="K27" i="10" s="1"/>
  <c r="K50" i="10" s="1"/>
  <c r="H42" i="10"/>
  <c r="J39" i="10"/>
  <c r="J33" i="10"/>
  <c r="O8" i="1"/>
  <c r="P3" i="1"/>
  <c r="N24" i="1"/>
  <c r="N38" i="1"/>
  <c r="N54" i="1" s="1"/>
  <c r="P4" i="1"/>
  <c r="P49" i="1" s="1"/>
  <c r="P53" i="1" s="1"/>
  <c r="H42" i="7"/>
  <c r="P2" i="1"/>
  <c r="H42" i="1"/>
  <c r="N16" i="7"/>
  <c r="O10" i="1"/>
  <c r="O72" i="1" s="1"/>
  <c r="I41" i="7"/>
  <c r="I73" i="7" s="1"/>
  <c r="K29" i="7"/>
  <c r="K32" i="7" s="1"/>
  <c r="K26" i="7"/>
  <c r="K27" i="7" s="1"/>
  <c r="N16" i="1"/>
  <c r="L25" i="1"/>
  <c r="L21" i="1"/>
  <c r="L22" i="1" s="1"/>
  <c r="K22" i="7"/>
  <c r="J39" i="1"/>
  <c r="J33" i="1"/>
  <c r="M30" i="7"/>
  <c r="M31" i="7" s="1"/>
  <c r="M17" i="7"/>
  <c r="M20" i="7" s="1"/>
  <c r="J33" i="7"/>
  <c r="J39" i="7"/>
  <c r="O10" i="7"/>
  <c r="O72" i="7" s="1"/>
  <c r="P5" i="7"/>
  <c r="J40" i="1"/>
  <c r="L25" i="7"/>
  <c r="L21" i="7"/>
  <c r="L22" i="7" s="1"/>
  <c r="I35" i="7"/>
  <c r="I71" i="7" s="1"/>
  <c r="I34" i="7"/>
  <c r="I34" i="1"/>
  <c r="I35" i="1"/>
  <c r="I71" i="1" s="1"/>
  <c r="I41" i="1"/>
  <c r="I73" i="1" s="1"/>
  <c r="K26" i="1"/>
  <c r="K27" i="1" s="1"/>
  <c r="K50" i="1" s="1"/>
  <c r="K29" i="1"/>
  <c r="K32" i="1" s="1"/>
  <c r="J40" i="7"/>
  <c r="J41" i="7" s="1"/>
  <c r="J73" i="7" s="1"/>
  <c r="M30" i="1"/>
  <c r="M31" i="1" s="1"/>
  <c r="M17" i="1"/>
  <c r="M20" i="1" s="1"/>
  <c r="Q49" i="5"/>
  <c r="R4" i="5"/>
  <c r="O24" i="8"/>
  <c r="O38" i="8"/>
  <c r="O54" i="8" s="1"/>
  <c r="L29" i="8"/>
  <c r="L32" i="8" s="1"/>
  <c r="L26" i="8"/>
  <c r="L27" i="8" s="1"/>
  <c r="L50" i="8" s="1"/>
  <c r="N30" i="8"/>
  <c r="N31" i="8" s="1"/>
  <c r="N17" i="8"/>
  <c r="N20" i="8" s="1"/>
  <c r="Q3" i="8"/>
  <c r="Q9" i="8" s="1"/>
  <c r="P8" i="8"/>
  <c r="I42" i="8"/>
  <c r="K40" i="8"/>
  <c r="J34" i="8"/>
  <c r="J35" i="8"/>
  <c r="J71" i="8" s="1"/>
  <c r="R4" i="8"/>
  <c r="R49" i="8" s="1"/>
  <c r="R53" i="8" s="1"/>
  <c r="H43" i="8"/>
  <c r="H44" i="8" s="1"/>
  <c r="H45" i="8" s="1"/>
  <c r="H46" i="8" s="1"/>
  <c r="H65" i="8" s="1"/>
  <c r="K23" i="8"/>
  <c r="K51" i="8" s="1"/>
  <c r="M21" i="8"/>
  <c r="M25" i="8"/>
  <c r="Q5" i="8"/>
  <c r="P10" i="8"/>
  <c r="P72" i="8" s="1"/>
  <c r="L22" i="8"/>
  <c r="T14" i="8"/>
  <c r="O16" i="8"/>
  <c r="K33" i="8"/>
  <c r="K39" i="8"/>
  <c r="J41" i="8"/>
  <c r="J73" i="8" s="1"/>
  <c r="P38" i="7"/>
  <c r="P54" i="7" s="1"/>
  <c r="Q14" i="7"/>
  <c r="P24" i="7"/>
  <c r="Q4" i="7"/>
  <c r="Q49" i="7" s="1"/>
  <c r="Q53" i="7" s="1"/>
  <c r="R3" i="7"/>
  <c r="Q8" i="7"/>
  <c r="K42" i="5"/>
  <c r="O21" i="5"/>
  <c r="O25" i="5"/>
  <c r="Q16" i="5"/>
  <c r="Q72" i="5"/>
  <c r="M39" i="5"/>
  <c r="M33" i="5"/>
  <c r="M50" i="5"/>
  <c r="M52" i="5" s="1"/>
  <c r="M62" i="5" s="1"/>
  <c r="M66" i="5" s="1"/>
  <c r="M40" i="5"/>
  <c r="P30" i="5"/>
  <c r="P31" i="5" s="1"/>
  <c r="P17" i="5"/>
  <c r="P20" i="5" s="1"/>
  <c r="L42" i="5"/>
  <c r="R10" i="5"/>
  <c r="J43" i="5"/>
  <c r="J44" i="5" s="1"/>
  <c r="J45" i="5" s="1"/>
  <c r="J46" i="5" s="1"/>
  <c r="J65" i="5" s="1"/>
  <c r="Q8" i="5"/>
  <c r="R3" i="5"/>
  <c r="R9" i="5" s="1"/>
  <c r="P24" i="5"/>
  <c r="P38" i="5"/>
  <c r="N26" i="5"/>
  <c r="N27" i="5" s="1"/>
  <c r="N29" i="5"/>
  <c r="N32" i="5" s="1"/>
  <c r="N22" i="5"/>
  <c r="P9" i="1" l="1"/>
  <c r="R8" i="14"/>
  <c r="R24" i="14" s="1"/>
  <c r="R9" i="14"/>
  <c r="S3" i="14"/>
  <c r="F74" i="15"/>
  <c r="Q10" i="14"/>
  <c r="Q72" i="14" s="1"/>
  <c r="R5" i="14"/>
  <c r="I42" i="15"/>
  <c r="I43" i="15" s="1"/>
  <c r="I44" i="15" s="1"/>
  <c r="I45" i="15" s="1"/>
  <c r="I46" i="15" s="1"/>
  <c r="I65" i="15" s="1"/>
  <c r="I57" i="15"/>
  <c r="I58" i="15" s="1"/>
  <c r="I59" i="15" s="1"/>
  <c r="I60" i="15" s="1"/>
  <c r="I63" i="15" s="1"/>
  <c r="O72" i="15"/>
  <c r="O16" i="15"/>
  <c r="P49" i="15"/>
  <c r="P53" i="15" s="1"/>
  <c r="Q4" i="15"/>
  <c r="P10" i="15"/>
  <c r="Q5" i="15"/>
  <c r="L29" i="15"/>
  <c r="L32" i="15" s="1"/>
  <c r="L26" i="15"/>
  <c r="L27" i="15" s="1"/>
  <c r="P9" i="15"/>
  <c r="P8" i="15"/>
  <c r="Q3" i="15"/>
  <c r="O24" i="15"/>
  <c r="O38" i="15"/>
  <c r="O54" i="15" s="1"/>
  <c r="K39" i="15"/>
  <c r="K33" i="15"/>
  <c r="J51" i="15"/>
  <c r="L22" i="15"/>
  <c r="J34" i="15"/>
  <c r="J35" i="15"/>
  <c r="J71" i="15" s="1"/>
  <c r="N30" i="15"/>
  <c r="N31" i="15" s="1"/>
  <c r="N17" i="15"/>
  <c r="N20" i="15" s="1"/>
  <c r="J41" i="15"/>
  <c r="J73" i="15" s="1"/>
  <c r="H44" i="15"/>
  <c r="H45" i="15" s="1"/>
  <c r="H46" i="15" s="1"/>
  <c r="H65" i="15" s="1"/>
  <c r="K50" i="15"/>
  <c r="K40" i="15"/>
  <c r="J52" i="15"/>
  <c r="J55" i="15"/>
  <c r="J56" i="15" s="1"/>
  <c r="M21" i="15"/>
  <c r="M25" i="15"/>
  <c r="I62" i="15"/>
  <c r="I66" i="15" s="1"/>
  <c r="G74" i="15"/>
  <c r="H67" i="14"/>
  <c r="H68" i="14" s="1"/>
  <c r="H69" i="14" s="1"/>
  <c r="L50" i="14"/>
  <c r="L40" i="14"/>
  <c r="K41" i="14"/>
  <c r="K73" i="14" s="1"/>
  <c r="J42" i="14"/>
  <c r="K52" i="14"/>
  <c r="K55" i="14"/>
  <c r="K56" i="14" s="1"/>
  <c r="K34" i="14"/>
  <c r="K35" i="14"/>
  <c r="K71" i="14" s="1"/>
  <c r="J57" i="14"/>
  <c r="J58" i="14" s="1"/>
  <c r="J59" i="14" s="1"/>
  <c r="J60" i="14" s="1"/>
  <c r="J63" i="14" s="1"/>
  <c r="J66" i="14" s="1"/>
  <c r="O30" i="14"/>
  <c r="O31" i="14" s="1"/>
  <c r="O17" i="14"/>
  <c r="O20" i="14" s="1"/>
  <c r="K51" i="14"/>
  <c r="L39" i="14"/>
  <c r="L33" i="14"/>
  <c r="P38" i="14"/>
  <c r="P54" i="14" s="1"/>
  <c r="Q14" i="14"/>
  <c r="P16" i="14"/>
  <c r="N21" i="14"/>
  <c r="N25" i="14"/>
  <c r="M26" i="14"/>
  <c r="M27" i="14" s="1"/>
  <c r="M29" i="14"/>
  <c r="M32" i="14" s="1"/>
  <c r="M22" i="14"/>
  <c r="M23" i="14" s="1"/>
  <c r="M51" i="14" s="1"/>
  <c r="P49" i="14"/>
  <c r="P53" i="14" s="1"/>
  <c r="Q4" i="14"/>
  <c r="I67" i="14"/>
  <c r="I68" i="14" s="1"/>
  <c r="I69" i="14" s="1"/>
  <c r="R2" i="7"/>
  <c r="Q9" i="7"/>
  <c r="F74" i="13"/>
  <c r="F68" i="11"/>
  <c r="F69" i="11" s="1"/>
  <c r="K50" i="13"/>
  <c r="K40" i="13"/>
  <c r="J34" i="13"/>
  <c r="J35" i="13"/>
  <c r="J71" i="13" s="1"/>
  <c r="L26" i="13"/>
  <c r="L27" i="13" s="1"/>
  <c r="L29" i="13"/>
  <c r="L32" i="13" s="1"/>
  <c r="P8" i="13"/>
  <c r="Q3" i="13"/>
  <c r="Q9" i="13" s="1"/>
  <c r="L22" i="13"/>
  <c r="Q49" i="13"/>
  <c r="Q53" i="13" s="1"/>
  <c r="R4" i="13"/>
  <c r="G67" i="13"/>
  <c r="G68" i="13" s="1"/>
  <c r="G69" i="13" s="1"/>
  <c r="O24" i="13"/>
  <c r="O38" i="13"/>
  <c r="O54" i="13" s="1"/>
  <c r="R14" i="13"/>
  <c r="N17" i="13"/>
  <c r="N20" i="13" s="1"/>
  <c r="N30" i="13"/>
  <c r="N31" i="13" s="1"/>
  <c r="J41" i="13"/>
  <c r="J73" i="13" s="1"/>
  <c r="K39" i="13"/>
  <c r="K33" i="13"/>
  <c r="I57" i="13"/>
  <c r="I58" i="13" s="1"/>
  <c r="I59" i="13" s="1"/>
  <c r="I60" i="13" s="1"/>
  <c r="I63" i="13" s="1"/>
  <c r="P10" i="13"/>
  <c r="Q5" i="13"/>
  <c r="J52" i="13"/>
  <c r="J62" i="13" s="1"/>
  <c r="J66" i="13" s="1"/>
  <c r="J55" i="13"/>
  <c r="J56" i="13" s="1"/>
  <c r="M21" i="13"/>
  <c r="M25" i="13"/>
  <c r="K23" i="13"/>
  <c r="K51" i="13" s="1"/>
  <c r="H43" i="13"/>
  <c r="H44" i="13" s="1"/>
  <c r="H45" i="13" s="1"/>
  <c r="H46" i="13" s="1"/>
  <c r="H65" i="13" s="1"/>
  <c r="I42" i="13"/>
  <c r="O72" i="13"/>
  <c r="O16" i="13"/>
  <c r="G67" i="12"/>
  <c r="G68" i="12" s="1"/>
  <c r="G69" i="12" s="1"/>
  <c r="I57" i="12"/>
  <c r="I58" i="12" s="1"/>
  <c r="I59" i="12" s="1"/>
  <c r="I60" i="12" s="1"/>
  <c r="I63" i="12" s="1"/>
  <c r="I66" i="12" s="1"/>
  <c r="K40" i="12"/>
  <c r="K50" i="12"/>
  <c r="J34" i="12"/>
  <c r="J35" i="12"/>
  <c r="J71" i="12" s="1"/>
  <c r="Q5" i="12"/>
  <c r="P10" i="12"/>
  <c r="J52" i="12"/>
  <c r="J62" i="12" s="1"/>
  <c r="J55" i="12"/>
  <c r="J56" i="12" s="1"/>
  <c r="O72" i="12"/>
  <c r="O16" i="12"/>
  <c r="Q8" i="12"/>
  <c r="R3" i="12"/>
  <c r="R9" i="12" s="1"/>
  <c r="N17" i="12"/>
  <c r="N20" i="12" s="1"/>
  <c r="N30" i="12"/>
  <c r="N31" i="12" s="1"/>
  <c r="I42" i="12"/>
  <c r="J41" i="12"/>
  <c r="J73" i="12" s="1"/>
  <c r="P49" i="12"/>
  <c r="P53" i="12" s="1"/>
  <c r="Q4" i="12"/>
  <c r="P24" i="12"/>
  <c r="M21" i="12"/>
  <c r="M25" i="12"/>
  <c r="H43" i="12"/>
  <c r="H44" i="12" s="1"/>
  <c r="H45" i="12" s="1"/>
  <c r="H46" i="12" s="1"/>
  <c r="L26" i="12"/>
  <c r="L27" i="12" s="1"/>
  <c r="L29" i="12"/>
  <c r="L32" i="12" s="1"/>
  <c r="K33" i="12"/>
  <c r="K39" i="12"/>
  <c r="L22" i="12"/>
  <c r="L23" i="12" s="1"/>
  <c r="L51" i="12" s="1"/>
  <c r="R14" i="12"/>
  <c r="I57" i="11"/>
  <c r="I58" i="11" s="1"/>
  <c r="I59" i="11" s="1"/>
  <c r="I60" i="11" s="1"/>
  <c r="I63" i="11" s="1"/>
  <c r="I66" i="11" s="1"/>
  <c r="H65" i="11"/>
  <c r="H67" i="11"/>
  <c r="R8" i="11"/>
  <c r="S3" i="11"/>
  <c r="S9" i="11" s="1"/>
  <c r="P10" i="11"/>
  <c r="Q5" i="11"/>
  <c r="G67" i="11"/>
  <c r="G68" i="11" s="1"/>
  <c r="G69" i="11" s="1"/>
  <c r="Q49" i="11"/>
  <c r="Q53" i="11" s="1"/>
  <c r="R4" i="11"/>
  <c r="L26" i="11"/>
  <c r="L27" i="11" s="1"/>
  <c r="L29" i="11"/>
  <c r="L32" i="11" s="1"/>
  <c r="J41" i="11"/>
  <c r="J73" i="11" s="1"/>
  <c r="I42" i="11"/>
  <c r="K50" i="11"/>
  <c r="K40" i="11"/>
  <c r="L22" i="11"/>
  <c r="J52" i="11"/>
  <c r="J62" i="11" s="1"/>
  <c r="J55" i="11"/>
  <c r="J56" i="11" s="1"/>
  <c r="M21" i="11"/>
  <c r="M25" i="11"/>
  <c r="Q38" i="11"/>
  <c r="Q54" i="11" s="1"/>
  <c r="Q24" i="11"/>
  <c r="J34" i="11"/>
  <c r="J35" i="11"/>
  <c r="J71" i="11" s="1"/>
  <c r="K39" i="11"/>
  <c r="K33" i="11"/>
  <c r="N30" i="11"/>
  <c r="N31" i="11" s="1"/>
  <c r="N17" i="11"/>
  <c r="N20" i="11" s="1"/>
  <c r="O72" i="11"/>
  <c r="O16" i="11"/>
  <c r="F74" i="1"/>
  <c r="J63" i="8"/>
  <c r="J66" i="8" s="1"/>
  <c r="K63" i="8"/>
  <c r="H67" i="8"/>
  <c r="H68" i="8" s="1"/>
  <c r="H69" i="8" s="1"/>
  <c r="G74" i="8"/>
  <c r="J62" i="1"/>
  <c r="J66" i="1" s="1"/>
  <c r="I57" i="1"/>
  <c r="I58" i="1" s="1"/>
  <c r="I59" i="1" s="1"/>
  <c r="I60" i="1" s="1"/>
  <c r="I63" i="1" s="1"/>
  <c r="J57" i="7"/>
  <c r="J58" i="7" s="1"/>
  <c r="J59" i="7" s="1"/>
  <c r="J60" i="7" s="1"/>
  <c r="J63" i="7" s="1"/>
  <c r="K62" i="8"/>
  <c r="L23" i="7"/>
  <c r="L51" i="7" s="1"/>
  <c r="J57" i="1"/>
  <c r="J58" i="1" s="1"/>
  <c r="J59" i="1" s="1"/>
  <c r="J60" i="1" s="1"/>
  <c r="J63" i="1" s="1"/>
  <c r="H43" i="7"/>
  <c r="H44" i="7" s="1"/>
  <c r="H45" i="7" s="1"/>
  <c r="H46" i="7" s="1"/>
  <c r="H65" i="7" s="1"/>
  <c r="G67" i="1"/>
  <c r="G68" i="1" s="1"/>
  <c r="G69" i="1" s="1"/>
  <c r="G67" i="10"/>
  <c r="G68" i="10" s="1"/>
  <c r="G69" i="10" s="1"/>
  <c r="H43" i="1"/>
  <c r="H44" i="1" s="1"/>
  <c r="H45" i="1" s="1"/>
  <c r="H46" i="1" s="1"/>
  <c r="H65" i="1" s="1"/>
  <c r="L23" i="1"/>
  <c r="L51" i="1" s="1"/>
  <c r="K52" i="1"/>
  <c r="K62" i="1" s="1"/>
  <c r="K66" i="1" s="1"/>
  <c r="K55" i="1"/>
  <c r="K56" i="1" s="1"/>
  <c r="K57" i="1" s="1"/>
  <c r="K58" i="1" s="1"/>
  <c r="K59" i="1" s="1"/>
  <c r="K60" i="1" s="1"/>
  <c r="K50" i="7"/>
  <c r="J67" i="5"/>
  <c r="J68" i="5" s="1"/>
  <c r="J69" i="5" s="1"/>
  <c r="K23" i="7"/>
  <c r="K51" i="7" s="1"/>
  <c r="K43" i="5"/>
  <c r="K44" i="5" s="1"/>
  <c r="K45" i="5" s="1"/>
  <c r="K46" i="5" s="1"/>
  <c r="L55" i="8"/>
  <c r="L56" i="8" s="1"/>
  <c r="L57" i="8" s="1"/>
  <c r="L58" i="8" s="1"/>
  <c r="L59" i="8" s="1"/>
  <c r="L60" i="8" s="1"/>
  <c r="L52" i="8"/>
  <c r="I66" i="10"/>
  <c r="I42" i="10"/>
  <c r="I43" i="10" s="1"/>
  <c r="I44" i="10" s="1"/>
  <c r="I45" i="10" s="1"/>
  <c r="I46" i="10" s="1"/>
  <c r="I65" i="10" s="1"/>
  <c r="J57" i="10"/>
  <c r="J58" i="10" s="1"/>
  <c r="J59" i="10" s="1"/>
  <c r="J60" i="10" s="1"/>
  <c r="J63" i="10" s="1"/>
  <c r="K55" i="10"/>
  <c r="K56" i="10" s="1"/>
  <c r="K57" i="10" s="1"/>
  <c r="K58" i="10" s="1"/>
  <c r="K59" i="10" s="1"/>
  <c r="K60" i="10" s="1"/>
  <c r="K52" i="10"/>
  <c r="J62" i="10"/>
  <c r="K40" i="10"/>
  <c r="O72" i="10"/>
  <c r="O16" i="10"/>
  <c r="P24" i="10"/>
  <c r="J41" i="10"/>
  <c r="J73" i="10" s="1"/>
  <c r="L29" i="10"/>
  <c r="L32" i="10" s="1"/>
  <c r="L26" i="10"/>
  <c r="L27" i="10" s="1"/>
  <c r="L50" i="10" s="1"/>
  <c r="Q8" i="10"/>
  <c r="R3" i="10"/>
  <c r="R9" i="10" s="1"/>
  <c r="K33" i="10"/>
  <c r="K39" i="10"/>
  <c r="L22" i="10"/>
  <c r="L23" i="10" s="1"/>
  <c r="L51" i="10" s="1"/>
  <c r="P38" i="10"/>
  <c r="P54" i="10" s="1"/>
  <c r="Q14" i="10"/>
  <c r="N30" i="10"/>
  <c r="N31" i="10" s="1"/>
  <c r="N17" i="10"/>
  <c r="N20" i="10" s="1"/>
  <c r="H43" i="10"/>
  <c r="H44" i="10" s="1"/>
  <c r="H45" i="10" s="1"/>
  <c r="H46" i="10" s="1"/>
  <c r="H65" i="10" s="1"/>
  <c r="K23" i="10"/>
  <c r="K51" i="10" s="1"/>
  <c r="Q4" i="10"/>
  <c r="Q49" i="10" s="1"/>
  <c r="Q53" i="10" s="1"/>
  <c r="J34" i="10"/>
  <c r="J35" i="10"/>
  <c r="J71" i="10" s="1"/>
  <c r="Q5" i="10"/>
  <c r="P10" i="10"/>
  <c r="M21" i="10"/>
  <c r="M25" i="10"/>
  <c r="F74" i="10"/>
  <c r="P8" i="1"/>
  <c r="Q3" i="1"/>
  <c r="O38" i="1"/>
  <c r="O54" i="1" s="1"/>
  <c r="O24" i="1"/>
  <c r="Q4" i="1"/>
  <c r="Q49" i="1" s="1"/>
  <c r="Q53" i="1" s="1"/>
  <c r="I42" i="7"/>
  <c r="Q2" i="1"/>
  <c r="J34" i="1"/>
  <c r="J35" i="1"/>
  <c r="J71" i="1" s="1"/>
  <c r="K40" i="1"/>
  <c r="I42" i="1"/>
  <c r="J41" i="1"/>
  <c r="J73" i="1" s="1"/>
  <c r="J42" i="7"/>
  <c r="J43" i="7" s="1"/>
  <c r="J44" i="7" s="1"/>
  <c r="J45" i="7" s="1"/>
  <c r="J46" i="7" s="1"/>
  <c r="J65" i="7" s="1"/>
  <c r="Q5" i="7"/>
  <c r="P10" i="7"/>
  <c r="P72" i="7" s="1"/>
  <c r="P10" i="1"/>
  <c r="P72" i="1" s="1"/>
  <c r="K40" i="7"/>
  <c r="K39" i="7"/>
  <c r="K33" i="7"/>
  <c r="K39" i="1"/>
  <c r="K33" i="1"/>
  <c r="O16" i="7"/>
  <c r="L26" i="1"/>
  <c r="L27" i="1" s="1"/>
  <c r="L50" i="1" s="1"/>
  <c r="L29" i="1"/>
  <c r="L32" i="1" s="1"/>
  <c r="O16" i="1"/>
  <c r="M21" i="7"/>
  <c r="M25" i="7"/>
  <c r="L26" i="7"/>
  <c r="L27" i="7" s="1"/>
  <c r="L50" i="7" s="1"/>
  <c r="L29" i="7"/>
  <c r="L32" i="7" s="1"/>
  <c r="N17" i="7"/>
  <c r="N20" i="7" s="1"/>
  <c r="N30" i="7"/>
  <c r="N31" i="7" s="1"/>
  <c r="M21" i="1"/>
  <c r="M22" i="1" s="1"/>
  <c r="M25" i="1"/>
  <c r="J34" i="7"/>
  <c r="J35" i="7"/>
  <c r="J71" i="7" s="1"/>
  <c r="N30" i="1"/>
  <c r="N31" i="1" s="1"/>
  <c r="N17" i="1"/>
  <c r="N20" i="1" s="1"/>
  <c r="R49" i="5"/>
  <c r="S4" i="5"/>
  <c r="J42" i="8"/>
  <c r="U14" i="8"/>
  <c r="P24" i="8"/>
  <c r="P38" i="8"/>
  <c r="P54" i="8" s="1"/>
  <c r="Q8" i="8"/>
  <c r="R3" i="8"/>
  <c r="R9" i="8" s="1"/>
  <c r="N21" i="8"/>
  <c r="N25" i="8"/>
  <c r="Q10" i="8"/>
  <c r="Q72" i="8" s="1"/>
  <c r="R5" i="8"/>
  <c r="L39" i="8"/>
  <c r="L33" i="8"/>
  <c r="O30" i="8"/>
  <c r="O31" i="8" s="1"/>
  <c r="O17" i="8"/>
  <c r="O20" i="8" s="1"/>
  <c r="M29" i="8"/>
  <c r="M32" i="8" s="1"/>
  <c r="M26" i="8"/>
  <c r="M27" i="8" s="1"/>
  <c r="M50" i="8" s="1"/>
  <c r="M22" i="8"/>
  <c r="K41" i="8"/>
  <c r="K73" i="8" s="1"/>
  <c r="S4" i="8"/>
  <c r="S49" i="8" s="1"/>
  <c r="S53" i="8" s="1"/>
  <c r="L23" i="8"/>
  <c r="L51" i="8" s="1"/>
  <c r="L40" i="8"/>
  <c r="P16" i="8"/>
  <c r="K34" i="8"/>
  <c r="K35" i="8"/>
  <c r="K71" i="8" s="1"/>
  <c r="I43" i="8"/>
  <c r="I44" i="8" s="1"/>
  <c r="I45" i="8" s="1"/>
  <c r="I46" i="8" s="1"/>
  <c r="I65" i="8" s="1"/>
  <c r="S3" i="7"/>
  <c r="R8" i="7"/>
  <c r="R4" i="7"/>
  <c r="R49" i="7" s="1"/>
  <c r="R53" i="7" s="1"/>
  <c r="Q24" i="7"/>
  <c r="Q38" i="7"/>
  <c r="Q54" i="7" s="1"/>
  <c r="R14" i="7"/>
  <c r="P21" i="5"/>
  <c r="P22" i="5" s="1"/>
  <c r="P23" i="5" s="1"/>
  <c r="P51" i="5" s="1"/>
  <c r="P25" i="5"/>
  <c r="P29" i="5" s="1"/>
  <c r="P32" i="5" s="1"/>
  <c r="N40" i="5"/>
  <c r="N50" i="5"/>
  <c r="N52" i="5" s="1"/>
  <c r="N33" i="5"/>
  <c r="N39" i="5"/>
  <c r="M34" i="5"/>
  <c r="M35" i="5"/>
  <c r="M71" i="5" s="1"/>
  <c r="R72" i="5"/>
  <c r="R16" i="5"/>
  <c r="S10" i="5"/>
  <c r="Q30" i="5"/>
  <c r="Q31" i="5" s="1"/>
  <c r="Q17" i="5"/>
  <c r="Q20" i="5" s="1"/>
  <c r="L43" i="5"/>
  <c r="S3" i="5"/>
  <c r="S9" i="5" s="1"/>
  <c r="R8" i="5"/>
  <c r="O26" i="5"/>
  <c r="O27" i="5" s="1"/>
  <c r="O29" i="5"/>
  <c r="O32" i="5" s="1"/>
  <c r="N23" i="5"/>
  <c r="N51" i="5" s="1"/>
  <c r="Q24" i="5"/>
  <c r="Q38" i="5"/>
  <c r="M41" i="5"/>
  <c r="M73" i="5" s="1"/>
  <c r="O22" i="5"/>
  <c r="O23" i="5" s="1"/>
  <c r="O51" i="5" s="1"/>
  <c r="T3" i="14" l="1"/>
  <c r="S8" i="14"/>
  <c r="S24" i="14" s="1"/>
  <c r="S9" i="14"/>
  <c r="K62" i="14"/>
  <c r="R10" i="14"/>
  <c r="R72" i="14" s="1"/>
  <c r="S5" i="14"/>
  <c r="J62" i="15"/>
  <c r="J66" i="15" s="1"/>
  <c r="H74" i="14"/>
  <c r="F74" i="11"/>
  <c r="L40" i="15"/>
  <c r="L50" i="15"/>
  <c r="Q9" i="15"/>
  <c r="Q8" i="15"/>
  <c r="R3" i="15"/>
  <c r="J42" i="15"/>
  <c r="P24" i="15"/>
  <c r="P38" i="15"/>
  <c r="P54" i="15" s="1"/>
  <c r="L23" i="15"/>
  <c r="L51" i="15" s="1"/>
  <c r="N21" i="15"/>
  <c r="N25" i="15"/>
  <c r="O30" i="15"/>
  <c r="O31" i="15" s="1"/>
  <c r="O17" i="15"/>
  <c r="O20" i="15" s="1"/>
  <c r="M22" i="15"/>
  <c r="M23" i="15" s="1"/>
  <c r="M51" i="15" s="1"/>
  <c r="L39" i="15"/>
  <c r="L33" i="15"/>
  <c r="Q10" i="15"/>
  <c r="R5" i="15"/>
  <c r="K55" i="15"/>
  <c r="K56" i="15" s="1"/>
  <c r="K52" i="15"/>
  <c r="K62" i="15" s="1"/>
  <c r="K66" i="15" s="1"/>
  <c r="P72" i="15"/>
  <c r="P16" i="15"/>
  <c r="M29" i="15"/>
  <c r="M32" i="15" s="1"/>
  <c r="M26" i="15"/>
  <c r="M27" i="15" s="1"/>
  <c r="J57" i="15"/>
  <c r="J58" i="15" s="1"/>
  <c r="J59" i="15" s="1"/>
  <c r="J60" i="15" s="1"/>
  <c r="J63" i="15" s="1"/>
  <c r="K41" i="15"/>
  <c r="K73" i="15" s="1"/>
  <c r="K34" i="15"/>
  <c r="K35" i="15"/>
  <c r="K71" i="15" s="1"/>
  <c r="H67" i="15"/>
  <c r="H68" i="15" s="1"/>
  <c r="H69" i="15" s="1"/>
  <c r="Q49" i="15"/>
  <c r="Q53" i="15" s="1"/>
  <c r="R4" i="15"/>
  <c r="I67" i="15"/>
  <c r="I68" i="15" s="1"/>
  <c r="I69" i="15" s="1"/>
  <c r="N26" i="14"/>
  <c r="N27" i="14" s="1"/>
  <c r="N29" i="14"/>
  <c r="N32" i="14" s="1"/>
  <c r="Q49" i="14"/>
  <c r="Q53" i="14" s="1"/>
  <c r="R4" i="14"/>
  <c r="N22" i="14"/>
  <c r="K57" i="14"/>
  <c r="K58" i="14" s="1"/>
  <c r="K59" i="14" s="1"/>
  <c r="K60" i="14" s="1"/>
  <c r="K63" i="14" s="1"/>
  <c r="J43" i="14"/>
  <c r="J44" i="14" s="1"/>
  <c r="J45" i="14" s="1"/>
  <c r="J46" i="14" s="1"/>
  <c r="J65" i="14" s="1"/>
  <c r="O21" i="14"/>
  <c r="O25" i="14"/>
  <c r="P17" i="14"/>
  <c r="P20" i="14" s="1"/>
  <c r="P30" i="14"/>
  <c r="P31" i="14" s="1"/>
  <c r="M50" i="14"/>
  <c r="M40" i="14"/>
  <c r="Q38" i="14"/>
  <c r="Q54" i="14" s="1"/>
  <c r="R14" i="14"/>
  <c r="Q16" i="14"/>
  <c r="K42" i="14"/>
  <c r="L34" i="14"/>
  <c r="L35" i="14"/>
  <c r="L71" i="14" s="1"/>
  <c r="L41" i="14"/>
  <c r="L73" i="14" s="1"/>
  <c r="M39" i="14"/>
  <c r="M33" i="14"/>
  <c r="L55" i="14"/>
  <c r="L56" i="14" s="1"/>
  <c r="L52" i="14"/>
  <c r="L62" i="14" s="1"/>
  <c r="I74" i="14"/>
  <c r="Q9" i="1"/>
  <c r="S2" i="7"/>
  <c r="R9" i="7"/>
  <c r="K66" i="8"/>
  <c r="H65" i="12"/>
  <c r="H67" i="12"/>
  <c r="H68" i="12" s="1"/>
  <c r="H69" i="12" s="1"/>
  <c r="J42" i="13"/>
  <c r="J43" i="13" s="1"/>
  <c r="J44" i="13" s="1"/>
  <c r="J45" i="13" s="1"/>
  <c r="J46" i="13" s="1"/>
  <c r="G74" i="12"/>
  <c r="J57" i="13"/>
  <c r="J58" i="13" s="1"/>
  <c r="J59" i="13" s="1"/>
  <c r="J60" i="13" s="1"/>
  <c r="J63" i="13" s="1"/>
  <c r="L40" i="13"/>
  <c r="L50" i="13"/>
  <c r="P24" i="13"/>
  <c r="P38" i="13"/>
  <c r="P54" i="13" s="1"/>
  <c r="H67" i="13"/>
  <c r="H68" i="13" s="1"/>
  <c r="H69" i="13" s="1"/>
  <c r="R5" i="13"/>
  <c r="Q10" i="13"/>
  <c r="N21" i="13"/>
  <c r="N25" i="13"/>
  <c r="L39" i="13"/>
  <c r="L33" i="13"/>
  <c r="P72" i="13"/>
  <c r="P16" i="13"/>
  <c r="M26" i="13"/>
  <c r="M27" i="13" s="1"/>
  <c r="M29" i="13"/>
  <c r="M32" i="13" s="1"/>
  <c r="G74" i="13"/>
  <c r="L23" i="13"/>
  <c r="L51" i="13" s="1"/>
  <c r="R49" i="13"/>
  <c r="R53" i="13" s="1"/>
  <c r="S4" i="13"/>
  <c r="M22" i="13"/>
  <c r="M23" i="13" s="1"/>
  <c r="M51" i="13" s="1"/>
  <c r="S14" i="13"/>
  <c r="I43" i="13"/>
  <c r="I44" i="13" s="1"/>
  <c r="I45" i="13" s="1"/>
  <c r="I46" i="13" s="1"/>
  <c r="I65" i="13" s="1"/>
  <c r="K34" i="13"/>
  <c r="K35" i="13"/>
  <c r="K71" i="13" s="1"/>
  <c r="O17" i="13"/>
  <c r="O20" i="13" s="1"/>
  <c r="O30" i="13"/>
  <c r="O31" i="13" s="1"/>
  <c r="Q8" i="13"/>
  <c r="R3" i="13"/>
  <c r="R9" i="13" s="1"/>
  <c r="K41" i="13"/>
  <c r="K73" i="13" s="1"/>
  <c r="K52" i="13"/>
  <c r="K62" i="13" s="1"/>
  <c r="K66" i="13" s="1"/>
  <c r="K55" i="13"/>
  <c r="K56" i="13" s="1"/>
  <c r="L50" i="12"/>
  <c r="L40" i="12"/>
  <c r="J57" i="12"/>
  <c r="J58" i="12" s="1"/>
  <c r="J59" i="12" s="1"/>
  <c r="J60" i="12" s="1"/>
  <c r="J63" i="12" s="1"/>
  <c r="J66" i="12" s="1"/>
  <c r="N21" i="12"/>
  <c r="N25" i="12"/>
  <c r="L39" i="12"/>
  <c r="L33" i="12"/>
  <c r="R8" i="12"/>
  <c r="R38" i="12" s="1"/>
  <c r="R54" i="12" s="1"/>
  <c r="S3" i="12"/>
  <c r="S9" i="12" s="1"/>
  <c r="Q24" i="12"/>
  <c r="Q49" i="12"/>
  <c r="Q53" i="12" s="1"/>
  <c r="R4" i="12"/>
  <c r="Q10" i="12"/>
  <c r="R5" i="12"/>
  <c r="M26" i="12"/>
  <c r="M27" i="12" s="1"/>
  <c r="M29" i="12"/>
  <c r="M32" i="12" s="1"/>
  <c r="I43" i="12"/>
  <c r="I44" i="12" s="1"/>
  <c r="I45" i="12" s="1"/>
  <c r="I46" i="12" s="1"/>
  <c r="K52" i="12"/>
  <c r="K62" i="12" s="1"/>
  <c r="K55" i="12"/>
  <c r="K56" i="12" s="1"/>
  <c r="P72" i="12"/>
  <c r="P16" i="12"/>
  <c r="Q38" i="12"/>
  <c r="Q54" i="12" s="1"/>
  <c r="S14" i="12"/>
  <c r="J42" i="12"/>
  <c r="O17" i="12"/>
  <c r="O20" i="12" s="1"/>
  <c r="O30" i="12"/>
  <c r="O31" i="12" s="1"/>
  <c r="M22" i="12"/>
  <c r="M23" i="12" s="1"/>
  <c r="M51" i="12" s="1"/>
  <c r="K41" i="12"/>
  <c r="K73" i="12" s="1"/>
  <c r="K34" i="12"/>
  <c r="K35" i="12"/>
  <c r="K71" i="12" s="1"/>
  <c r="J57" i="11"/>
  <c r="J58" i="11" s="1"/>
  <c r="J59" i="11" s="1"/>
  <c r="J60" i="11" s="1"/>
  <c r="J63" i="11" s="1"/>
  <c r="J66" i="11" s="1"/>
  <c r="M22" i="11"/>
  <c r="M23" i="11" s="1"/>
  <c r="M51" i="11" s="1"/>
  <c r="K52" i="11"/>
  <c r="K62" i="11" s="1"/>
  <c r="K55" i="11"/>
  <c r="K56" i="11" s="1"/>
  <c r="P72" i="11"/>
  <c r="P16" i="11"/>
  <c r="M26" i="11"/>
  <c r="M27" i="11" s="1"/>
  <c r="M29" i="11"/>
  <c r="M32" i="11" s="1"/>
  <c r="I43" i="11"/>
  <c r="I44" i="11" s="1"/>
  <c r="I45" i="11" s="1"/>
  <c r="I46" i="11" s="1"/>
  <c r="T3" i="11"/>
  <c r="T9" i="11" s="1"/>
  <c r="S8" i="11"/>
  <c r="R38" i="11"/>
  <c r="R54" i="11" s="1"/>
  <c r="R24" i="11"/>
  <c r="G74" i="11"/>
  <c r="Q10" i="11"/>
  <c r="R5" i="11"/>
  <c r="O30" i="11"/>
  <c r="O31" i="11" s="1"/>
  <c r="O17" i="11"/>
  <c r="O20" i="11" s="1"/>
  <c r="J42" i="11"/>
  <c r="N21" i="11"/>
  <c r="N25" i="11"/>
  <c r="L33" i="11"/>
  <c r="L39" i="11"/>
  <c r="L23" i="11"/>
  <c r="L51" i="11" s="1"/>
  <c r="R49" i="11"/>
  <c r="R53" i="11" s="1"/>
  <c r="S4" i="11"/>
  <c r="H68" i="11"/>
  <c r="H69" i="11" s="1"/>
  <c r="K34" i="11"/>
  <c r="K35" i="11"/>
  <c r="K71" i="11" s="1"/>
  <c r="L40" i="11"/>
  <c r="L50" i="11"/>
  <c r="K41" i="11"/>
  <c r="K73" i="11" s="1"/>
  <c r="G74" i="1"/>
  <c r="L63" i="8"/>
  <c r="H67" i="1"/>
  <c r="H68" i="1" s="1"/>
  <c r="H69" i="1" s="1"/>
  <c r="H74" i="8"/>
  <c r="K63" i="1"/>
  <c r="K65" i="5"/>
  <c r="K67" i="5"/>
  <c r="H67" i="10"/>
  <c r="H68" i="10" s="1"/>
  <c r="H69" i="10" s="1"/>
  <c r="L44" i="5"/>
  <c r="L45" i="5" s="1"/>
  <c r="L46" i="5" s="1"/>
  <c r="L65" i="5" s="1"/>
  <c r="M55" i="8"/>
  <c r="M56" i="8" s="1"/>
  <c r="M57" i="8" s="1"/>
  <c r="M58" i="8" s="1"/>
  <c r="M59" i="8" s="1"/>
  <c r="M60" i="8" s="1"/>
  <c r="M52" i="8"/>
  <c r="I43" i="7"/>
  <c r="I44" i="7" s="1"/>
  <c r="I45" i="7" s="1"/>
  <c r="I46" i="7" s="1"/>
  <c r="I65" i="7" s="1"/>
  <c r="J43" i="8"/>
  <c r="J44" i="8" s="1"/>
  <c r="J45" i="8" s="1"/>
  <c r="J46" i="8" s="1"/>
  <c r="J65" i="8" s="1"/>
  <c r="H67" i="7"/>
  <c r="H68" i="7" s="1"/>
  <c r="H69" i="7" s="1"/>
  <c r="L62" i="8"/>
  <c r="M23" i="8"/>
  <c r="I67" i="10"/>
  <c r="I68" i="10" s="1"/>
  <c r="I69" i="10" s="1"/>
  <c r="L52" i="1"/>
  <c r="L62" i="1" s="1"/>
  <c r="L66" i="1" s="1"/>
  <c r="L55" i="1"/>
  <c r="L56" i="1" s="1"/>
  <c r="K52" i="7"/>
  <c r="K62" i="7" s="1"/>
  <c r="K66" i="7" s="1"/>
  <c r="K55" i="7"/>
  <c r="K56" i="7" s="1"/>
  <c r="K57" i="7" s="1"/>
  <c r="K58" i="7" s="1"/>
  <c r="K59" i="7" s="1"/>
  <c r="K60" i="7" s="1"/>
  <c r="L55" i="7"/>
  <c r="L56" i="7" s="1"/>
  <c r="L57" i="7" s="1"/>
  <c r="L58" i="7" s="1"/>
  <c r="L59" i="7" s="1"/>
  <c r="L60" i="7" s="1"/>
  <c r="L52" i="7"/>
  <c r="L62" i="7" s="1"/>
  <c r="L66" i="7" s="1"/>
  <c r="M23" i="1"/>
  <c r="M51" i="1" s="1"/>
  <c r="I43" i="1"/>
  <c r="I44" i="1" s="1"/>
  <c r="I45" i="1" s="1"/>
  <c r="I46" i="1" s="1"/>
  <c r="I65" i="1" s="1"/>
  <c r="I67" i="8"/>
  <c r="I68" i="8" s="1"/>
  <c r="I69" i="8" s="1"/>
  <c r="J67" i="7"/>
  <c r="J68" i="7" s="1"/>
  <c r="J69" i="7" s="1"/>
  <c r="J42" i="10"/>
  <c r="K63" i="10"/>
  <c r="K62" i="10"/>
  <c r="J66" i="10"/>
  <c r="L55" i="10"/>
  <c r="L56" i="10" s="1"/>
  <c r="L57" i="10" s="1"/>
  <c r="L58" i="10" s="1"/>
  <c r="L59" i="10" s="1"/>
  <c r="L60" i="10" s="1"/>
  <c r="L52" i="10"/>
  <c r="L62" i="10" s="1"/>
  <c r="L40" i="10"/>
  <c r="G74" i="10"/>
  <c r="Q10" i="10"/>
  <c r="R5" i="10"/>
  <c r="K34" i="10"/>
  <c r="K35" i="10"/>
  <c r="K71" i="10" s="1"/>
  <c r="Q24" i="10"/>
  <c r="M29" i="10"/>
  <c r="M32" i="10" s="1"/>
  <c r="M26" i="10"/>
  <c r="M27" i="10" s="1"/>
  <c r="M50" i="10" s="1"/>
  <c r="M22" i="10"/>
  <c r="M23" i="10" s="1"/>
  <c r="M51" i="10" s="1"/>
  <c r="P72" i="10"/>
  <c r="P16" i="10"/>
  <c r="N21" i="10"/>
  <c r="N25" i="10"/>
  <c r="O30" i="10"/>
  <c r="O31" i="10" s="1"/>
  <c r="O17" i="10"/>
  <c r="O20" i="10" s="1"/>
  <c r="R8" i="10"/>
  <c r="S3" i="10"/>
  <c r="S9" i="10" s="1"/>
  <c r="R14" i="10"/>
  <c r="Q38" i="10"/>
  <c r="Q54" i="10" s="1"/>
  <c r="R4" i="10"/>
  <c r="R49" i="10" s="1"/>
  <c r="R53" i="10" s="1"/>
  <c r="K41" i="10"/>
  <c r="K73" i="10" s="1"/>
  <c r="L33" i="10"/>
  <c r="L39" i="10"/>
  <c r="R3" i="1"/>
  <c r="Q8" i="1"/>
  <c r="P38" i="1"/>
  <c r="P54" i="1" s="1"/>
  <c r="P24" i="1"/>
  <c r="R4" i="1"/>
  <c r="R49" i="1" s="1"/>
  <c r="R53" i="1" s="1"/>
  <c r="J42" i="1"/>
  <c r="R2" i="1"/>
  <c r="M26" i="7"/>
  <c r="M27" i="7" s="1"/>
  <c r="M50" i="7" s="1"/>
  <c r="M29" i="7"/>
  <c r="M32" i="7" s="1"/>
  <c r="O30" i="1"/>
  <c r="O31" i="1" s="1"/>
  <c r="O17" i="1"/>
  <c r="O20" i="1" s="1"/>
  <c r="M26" i="1"/>
  <c r="M27" i="1" s="1"/>
  <c r="M29" i="1"/>
  <c r="M32" i="1" s="1"/>
  <c r="K41" i="7"/>
  <c r="K73" i="7" s="1"/>
  <c r="L33" i="1"/>
  <c r="L39" i="1"/>
  <c r="P16" i="1"/>
  <c r="L40" i="1"/>
  <c r="Q10" i="1"/>
  <c r="Q72" i="1" s="1"/>
  <c r="K41" i="1"/>
  <c r="K73" i="1" s="1"/>
  <c r="N21" i="1"/>
  <c r="N22" i="1" s="1"/>
  <c r="N25" i="1"/>
  <c r="N21" i="7"/>
  <c r="N25" i="7"/>
  <c r="O17" i="7"/>
  <c r="O20" i="7" s="1"/>
  <c r="O30" i="7"/>
  <c r="O31" i="7" s="1"/>
  <c r="P16" i="7"/>
  <c r="K34" i="7"/>
  <c r="K35" i="7"/>
  <c r="K71" i="7" s="1"/>
  <c r="L33" i="7"/>
  <c r="L39" i="7"/>
  <c r="R5" i="7"/>
  <c r="Q10" i="7"/>
  <c r="Q72" i="7" s="1"/>
  <c r="M22" i="7"/>
  <c r="L40" i="7"/>
  <c r="L41" i="7" s="1"/>
  <c r="L73" i="7" s="1"/>
  <c r="K35" i="1"/>
  <c r="K71" i="1" s="1"/>
  <c r="K34" i="1"/>
  <c r="T4" i="5"/>
  <c r="S49" i="5"/>
  <c r="K42" i="8"/>
  <c r="M40" i="8"/>
  <c r="M39" i="8"/>
  <c r="M33" i="8"/>
  <c r="T4" i="8"/>
  <c r="T49" i="8" s="1"/>
  <c r="T53" i="8" s="1"/>
  <c r="R8" i="8"/>
  <c r="S3" i="8"/>
  <c r="S9" i="8" s="1"/>
  <c r="L41" i="8"/>
  <c r="L73" i="8" s="1"/>
  <c r="Q16" i="8"/>
  <c r="N22" i="8"/>
  <c r="O21" i="8"/>
  <c r="O25" i="8"/>
  <c r="L34" i="8"/>
  <c r="L35" i="8"/>
  <c r="L71" i="8" s="1"/>
  <c r="P17" i="8"/>
  <c r="P20" i="8" s="1"/>
  <c r="P30" i="8"/>
  <c r="P31" i="8" s="1"/>
  <c r="Q24" i="8"/>
  <c r="Q38" i="8"/>
  <c r="Q54" i="8" s="1"/>
  <c r="R10" i="8"/>
  <c r="R72" i="8" s="1"/>
  <c r="S5" i="8"/>
  <c r="N29" i="8"/>
  <c r="N32" i="8" s="1"/>
  <c r="N26" i="8"/>
  <c r="N27" i="8" s="1"/>
  <c r="V14" i="8"/>
  <c r="R24" i="7"/>
  <c r="T3" i="7"/>
  <c r="S8" i="7"/>
  <c r="R38" i="7"/>
  <c r="R54" i="7" s="1"/>
  <c r="S14" i="7"/>
  <c r="S4" i="7"/>
  <c r="S49" i="7" s="1"/>
  <c r="S53" i="7" s="1"/>
  <c r="P26" i="5"/>
  <c r="P27" i="5" s="1"/>
  <c r="P40" i="5" s="1"/>
  <c r="M42" i="5"/>
  <c r="J74" i="5"/>
  <c r="Q21" i="5"/>
  <c r="Q25" i="5"/>
  <c r="T3" i="5"/>
  <c r="T9" i="5" s="1"/>
  <c r="S8" i="5"/>
  <c r="P33" i="5"/>
  <c r="P39" i="5"/>
  <c r="N34" i="5"/>
  <c r="N35" i="5"/>
  <c r="N71" i="5" s="1"/>
  <c r="S16" i="5"/>
  <c r="S72" i="5"/>
  <c r="O50" i="5"/>
  <c r="O52" i="5" s="1"/>
  <c r="O62" i="5" s="1"/>
  <c r="O66" i="5" s="1"/>
  <c r="O40" i="5"/>
  <c r="R30" i="5"/>
  <c r="R31" i="5" s="1"/>
  <c r="R17" i="5"/>
  <c r="R20" i="5" s="1"/>
  <c r="T10" i="5"/>
  <c r="N62" i="5"/>
  <c r="N66" i="5" s="1"/>
  <c r="O39" i="5"/>
  <c r="O33" i="5"/>
  <c r="R24" i="5"/>
  <c r="R38" i="5"/>
  <c r="N41" i="5"/>
  <c r="N73" i="5" s="1"/>
  <c r="U3" i="14" l="1"/>
  <c r="T8" i="14"/>
  <c r="T24" i="14" s="1"/>
  <c r="T9" i="14"/>
  <c r="K66" i="14"/>
  <c r="S10" i="14"/>
  <c r="S72" i="14" s="1"/>
  <c r="T5" i="14"/>
  <c r="L42" i="14"/>
  <c r="L43" i="14" s="1"/>
  <c r="L44" i="14" s="1"/>
  <c r="L45" i="14" s="1"/>
  <c r="L46" i="14" s="1"/>
  <c r="L65" i="14" s="1"/>
  <c r="K42" i="15"/>
  <c r="K43" i="15" s="1"/>
  <c r="I74" i="15"/>
  <c r="M40" i="15"/>
  <c r="M50" i="15"/>
  <c r="K57" i="15"/>
  <c r="K58" i="15" s="1"/>
  <c r="K59" i="15" s="1"/>
  <c r="K60" i="15" s="1"/>
  <c r="K63" i="15" s="1"/>
  <c r="J43" i="15"/>
  <c r="J44" i="15" s="1"/>
  <c r="J45" i="15" s="1"/>
  <c r="J46" i="15" s="1"/>
  <c r="J65" i="15" s="1"/>
  <c r="P30" i="15"/>
  <c r="P31" i="15" s="1"/>
  <c r="P17" i="15"/>
  <c r="P20" i="15" s="1"/>
  <c r="N29" i="15"/>
  <c r="N32" i="15" s="1"/>
  <c r="N26" i="15"/>
  <c r="N27" i="15" s="1"/>
  <c r="R8" i="15"/>
  <c r="R9" i="15"/>
  <c r="S3" i="15"/>
  <c r="M33" i="15"/>
  <c r="M39" i="15"/>
  <c r="L34" i="15"/>
  <c r="L35" i="15"/>
  <c r="L71" i="15" s="1"/>
  <c r="Q24" i="15"/>
  <c r="Q38" i="15"/>
  <c r="Q54" i="15" s="1"/>
  <c r="L55" i="15"/>
  <c r="L56" i="15" s="1"/>
  <c r="L52" i="15"/>
  <c r="L62" i="15" s="1"/>
  <c r="L66" i="15" s="1"/>
  <c r="O21" i="15"/>
  <c r="O25" i="15"/>
  <c r="L41" i="15"/>
  <c r="L73" i="15" s="1"/>
  <c r="R10" i="15"/>
  <c r="S5" i="15"/>
  <c r="Q72" i="15"/>
  <c r="Q16" i="15"/>
  <c r="R49" i="15"/>
  <c r="R53" i="15" s="1"/>
  <c r="S4" i="15"/>
  <c r="H74" i="15"/>
  <c r="N22" i="15"/>
  <c r="N23" i="15" s="1"/>
  <c r="N51" i="15" s="1"/>
  <c r="L57" i="14"/>
  <c r="L58" i="14" s="1"/>
  <c r="L59" i="14" s="1"/>
  <c r="L60" i="14" s="1"/>
  <c r="L63" i="14" s="1"/>
  <c r="L66" i="14" s="1"/>
  <c r="N50" i="14"/>
  <c r="N40" i="14"/>
  <c r="O26" i="14"/>
  <c r="O27" i="14" s="1"/>
  <c r="O29" i="14"/>
  <c r="O32" i="14" s="1"/>
  <c r="R38" i="14"/>
  <c r="R54" i="14" s="1"/>
  <c r="S14" i="14"/>
  <c r="R16" i="14"/>
  <c r="O22" i="14"/>
  <c r="M41" i="14"/>
  <c r="M73" i="14" s="1"/>
  <c r="J67" i="14"/>
  <c r="J68" i="14" s="1"/>
  <c r="J69" i="14" s="1"/>
  <c r="N33" i="14"/>
  <c r="N39" i="14"/>
  <c r="P21" i="14"/>
  <c r="P25" i="14"/>
  <c r="R49" i="14"/>
  <c r="R53" i="14" s="1"/>
  <c r="S4" i="14"/>
  <c r="K43" i="14"/>
  <c r="K44" i="14" s="1"/>
  <c r="K45" i="14" s="1"/>
  <c r="K46" i="14" s="1"/>
  <c r="Q30" i="14"/>
  <c r="Q31" i="14" s="1"/>
  <c r="Q17" i="14"/>
  <c r="Q20" i="14" s="1"/>
  <c r="M34" i="14"/>
  <c r="M35" i="14"/>
  <c r="M71" i="14" s="1"/>
  <c r="M55" i="14"/>
  <c r="M56" i="14" s="1"/>
  <c r="M52" i="14"/>
  <c r="M62" i="14" s="1"/>
  <c r="N23" i="14"/>
  <c r="N51" i="14" s="1"/>
  <c r="R9" i="1"/>
  <c r="T2" i="7"/>
  <c r="S9" i="7"/>
  <c r="H74" i="12"/>
  <c r="L66" i="8"/>
  <c r="K42" i="12"/>
  <c r="K43" i="12" s="1"/>
  <c r="K44" i="12" s="1"/>
  <c r="K45" i="12" s="1"/>
  <c r="K46" i="12" s="1"/>
  <c r="K42" i="13"/>
  <c r="K43" i="13" s="1"/>
  <c r="K44" i="13" s="1"/>
  <c r="K45" i="13" s="1"/>
  <c r="K46" i="13" s="1"/>
  <c r="J65" i="13"/>
  <c r="J67" i="13"/>
  <c r="I67" i="13"/>
  <c r="I68" i="13" s="1"/>
  <c r="I69" i="13" s="1"/>
  <c r="S49" i="13"/>
  <c r="S53" i="13" s="1"/>
  <c r="T4" i="13"/>
  <c r="L34" i="13"/>
  <c r="L35" i="13"/>
  <c r="L71" i="13" s="1"/>
  <c r="Q24" i="13"/>
  <c r="Q38" i="13"/>
  <c r="Q54" i="13" s="1"/>
  <c r="T14" i="13"/>
  <c r="N22" i="13"/>
  <c r="M39" i="13"/>
  <c r="M33" i="13"/>
  <c r="H74" i="13"/>
  <c r="R8" i="13"/>
  <c r="S3" i="13"/>
  <c r="S9" i="13" s="1"/>
  <c r="Q72" i="13"/>
  <c r="Q16" i="13"/>
  <c r="N26" i="13"/>
  <c r="N27" i="13" s="1"/>
  <c r="N29" i="13"/>
  <c r="N32" i="13" s="1"/>
  <c r="S5" i="13"/>
  <c r="R10" i="13"/>
  <c r="L55" i="13"/>
  <c r="L56" i="13" s="1"/>
  <c r="L52" i="13"/>
  <c r="L62" i="13" s="1"/>
  <c r="L66" i="13" s="1"/>
  <c r="O21" i="13"/>
  <c r="O25" i="13"/>
  <c r="L41" i="13"/>
  <c r="L73" i="13" s="1"/>
  <c r="K57" i="13"/>
  <c r="K58" i="13" s="1"/>
  <c r="K59" i="13" s="1"/>
  <c r="K60" i="13" s="1"/>
  <c r="K63" i="13" s="1"/>
  <c r="P17" i="13"/>
  <c r="P20" i="13" s="1"/>
  <c r="P30" i="13"/>
  <c r="P31" i="13" s="1"/>
  <c r="M40" i="13"/>
  <c r="M50" i="13"/>
  <c r="I65" i="12"/>
  <c r="I67" i="12"/>
  <c r="M50" i="12"/>
  <c r="M40" i="12"/>
  <c r="K57" i="12"/>
  <c r="K58" i="12" s="1"/>
  <c r="K59" i="12" s="1"/>
  <c r="K60" i="12" s="1"/>
  <c r="K63" i="12" s="1"/>
  <c r="K66" i="12" s="1"/>
  <c r="T14" i="12"/>
  <c r="Q72" i="12"/>
  <c r="Q16" i="12"/>
  <c r="N26" i="12"/>
  <c r="N27" i="12" s="1"/>
  <c r="N29" i="12"/>
  <c r="N32" i="12" s="1"/>
  <c r="L34" i="12"/>
  <c r="L35" i="12"/>
  <c r="L71" i="12" s="1"/>
  <c r="R10" i="12"/>
  <c r="S5" i="12"/>
  <c r="N22" i="12"/>
  <c r="N23" i="12" s="1"/>
  <c r="N51" i="12" s="1"/>
  <c r="R49" i="12"/>
  <c r="R53" i="12" s="1"/>
  <c r="S4" i="12"/>
  <c r="P17" i="12"/>
  <c r="P20" i="12" s="1"/>
  <c r="P30" i="12"/>
  <c r="P31" i="12" s="1"/>
  <c r="M39" i="12"/>
  <c r="M33" i="12"/>
  <c r="O21" i="12"/>
  <c r="O25" i="12"/>
  <c r="S8" i="12"/>
  <c r="S38" i="12" s="1"/>
  <c r="S54" i="12" s="1"/>
  <c r="T3" i="12"/>
  <c r="T9" i="12" s="1"/>
  <c r="L41" i="12"/>
  <c r="L73" i="12" s="1"/>
  <c r="J43" i="12"/>
  <c r="J44" i="12" s="1"/>
  <c r="J45" i="12" s="1"/>
  <c r="J46" i="12" s="1"/>
  <c r="R24" i="12"/>
  <c r="L52" i="12"/>
  <c r="L62" i="12" s="1"/>
  <c r="L55" i="12"/>
  <c r="L56" i="12" s="1"/>
  <c r="H74" i="1"/>
  <c r="M40" i="11"/>
  <c r="M50" i="11"/>
  <c r="K57" i="11"/>
  <c r="K58" i="11" s="1"/>
  <c r="K59" i="11" s="1"/>
  <c r="K60" i="11" s="1"/>
  <c r="K63" i="11" s="1"/>
  <c r="K66" i="11" s="1"/>
  <c r="I65" i="11"/>
  <c r="I67" i="11"/>
  <c r="S49" i="11"/>
  <c r="S53" i="11" s="1"/>
  <c r="T4" i="11"/>
  <c r="Q72" i="11"/>
  <c r="Q16" i="11"/>
  <c r="L52" i="11"/>
  <c r="L62" i="11" s="1"/>
  <c r="L55" i="11"/>
  <c r="L56" i="11" s="1"/>
  <c r="S5" i="11"/>
  <c r="R10" i="11"/>
  <c r="T8" i="11"/>
  <c r="U3" i="11"/>
  <c r="U9" i="11" s="1"/>
  <c r="L41" i="11"/>
  <c r="L73" i="11" s="1"/>
  <c r="L34" i="11"/>
  <c r="L35" i="11"/>
  <c r="L71" i="11" s="1"/>
  <c r="N26" i="11"/>
  <c r="N27" i="11" s="1"/>
  <c r="N29" i="11"/>
  <c r="N32" i="11" s="1"/>
  <c r="N22" i="11"/>
  <c r="N23" i="11" s="1"/>
  <c r="N51" i="11" s="1"/>
  <c r="M33" i="11"/>
  <c r="M39" i="11"/>
  <c r="H74" i="11"/>
  <c r="J43" i="11"/>
  <c r="J44" i="11" s="1"/>
  <c r="J45" i="11" s="1"/>
  <c r="J46" i="11" s="1"/>
  <c r="J65" i="11" s="1"/>
  <c r="P30" i="11"/>
  <c r="P31" i="11" s="1"/>
  <c r="P17" i="11"/>
  <c r="P20" i="11" s="1"/>
  <c r="K42" i="11"/>
  <c r="O21" i="11"/>
  <c r="O25" i="11"/>
  <c r="S38" i="11"/>
  <c r="S54" i="11" s="1"/>
  <c r="S24" i="11"/>
  <c r="J67" i="8"/>
  <c r="J68" i="8" s="1"/>
  <c r="J69" i="8" s="1"/>
  <c r="K68" i="5"/>
  <c r="K69" i="5" s="1"/>
  <c r="K74" i="5" s="1"/>
  <c r="I67" i="1"/>
  <c r="I68" i="1" s="1"/>
  <c r="I69" i="1" s="1"/>
  <c r="L63" i="7"/>
  <c r="K63" i="7"/>
  <c r="I67" i="7"/>
  <c r="I68" i="7" s="1"/>
  <c r="I69" i="7" s="1"/>
  <c r="J74" i="7"/>
  <c r="L57" i="1"/>
  <c r="L58" i="1" s="1"/>
  <c r="L59" i="1" s="1"/>
  <c r="L60" i="1" s="1"/>
  <c r="L63" i="1" s="1"/>
  <c r="H74" i="7"/>
  <c r="N23" i="8"/>
  <c r="N51" i="8" s="1"/>
  <c r="I74" i="8"/>
  <c r="N50" i="8"/>
  <c r="N23" i="1"/>
  <c r="N51" i="1" s="1"/>
  <c r="R21" i="5"/>
  <c r="R22" i="5" s="1"/>
  <c r="R23" i="5" s="1"/>
  <c r="R51" i="5" s="1"/>
  <c r="J43" i="10"/>
  <c r="J44" i="10" s="1"/>
  <c r="J45" i="10" s="1"/>
  <c r="J46" i="10" s="1"/>
  <c r="J65" i="10" s="1"/>
  <c r="M51" i="8"/>
  <c r="M62" i="8" s="1"/>
  <c r="M63" i="8"/>
  <c r="J43" i="1"/>
  <c r="J44" i="1" s="1"/>
  <c r="J45" i="1" s="1"/>
  <c r="J46" i="1" s="1"/>
  <c r="J65" i="1" s="1"/>
  <c r="M23" i="7"/>
  <c r="M51" i="7" s="1"/>
  <c r="M43" i="5"/>
  <c r="M44" i="5" s="1"/>
  <c r="M45" i="5" s="1"/>
  <c r="M46" i="5" s="1"/>
  <c r="M65" i="5" s="1"/>
  <c r="M50" i="1"/>
  <c r="K43" i="8"/>
  <c r="K44" i="8" s="1"/>
  <c r="K45" i="8" s="1"/>
  <c r="K46" i="8" s="1"/>
  <c r="K65" i="8" s="1"/>
  <c r="M52" i="7"/>
  <c r="M55" i="7"/>
  <c r="M56" i="7" s="1"/>
  <c r="M57" i="7" s="1"/>
  <c r="M58" i="7" s="1"/>
  <c r="M59" i="7" s="1"/>
  <c r="M60" i="7" s="1"/>
  <c r="L67" i="5"/>
  <c r="L68" i="5" s="1"/>
  <c r="L69" i="5" s="1"/>
  <c r="K42" i="10"/>
  <c r="L63" i="10"/>
  <c r="L66" i="10" s="1"/>
  <c r="M52" i="10"/>
  <c r="M62" i="10" s="1"/>
  <c r="M55" i="10"/>
  <c r="M56" i="10" s="1"/>
  <c r="K66" i="10"/>
  <c r="L34" i="10"/>
  <c r="L35" i="10"/>
  <c r="L71" i="10" s="1"/>
  <c r="O21" i="10"/>
  <c r="O25" i="10"/>
  <c r="Q72" i="10"/>
  <c r="Q16" i="10"/>
  <c r="R24" i="10"/>
  <c r="R38" i="10"/>
  <c r="R54" i="10" s="1"/>
  <c r="S14" i="10"/>
  <c r="M40" i="10"/>
  <c r="R10" i="10"/>
  <c r="S5" i="10"/>
  <c r="N29" i="10"/>
  <c r="N32" i="10" s="1"/>
  <c r="N26" i="10"/>
  <c r="N27" i="10" s="1"/>
  <c r="N50" i="10" s="1"/>
  <c r="M33" i="10"/>
  <c r="M39" i="10"/>
  <c r="S4" i="10"/>
  <c r="S49" i="10" s="1"/>
  <c r="S53" i="10" s="1"/>
  <c r="N22" i="10"/>
  <c r="N23" i="10" s="1"/>
  <c r="N51" i="10" s="1"/>
  <c r="H74" i="10"/>
  <c r="I74" i="10"/>
  <c r="P30" i="10"/>
  <c r="P31" i="10" s="1"/>
  <c r="P17" i="10"/>
  <c r="P20" i="10" s="1"/>
  <c r="L41" i="10"/>
  <c r="L73" i="10" s="1"/>
  <c r="S8" i="10"/>
  <c r="T3" i="10"/>
  <c r="T9" i="10" s="1"/>
  <c r="Q38" i="1"/>
  <c r="Q54" i="1" s="1"/>
  <c r="Q24" i="1"/>
  <c r="S3" i="1"/>
  <c r="R8" i="1"/>
  <c r="S4" i="1"/>
  <c r="S49" i="1" s="1"/>
  <c r="S53" i="1" s="1"/>
  <c r="S2" i="1"/>
  <c r="R10" i="1"/>
  <c r="R72" i="1" s="1"/>
  <c r="Q16" i="1"/>
  <c r="M40" i="1"/>
  <c r="Q16" i="7"/>
  <c r="L41" i="1"/>
  <c r="L73" i="1" s="1"/>
  <c r="O21" i="1"/>
  <c r="O22" i="1" s="1"/>
  <c r="O25" i="1"/>
  <c r="P30" i="7"/>
  <c r="P31" i="7" s="1"/>
  <c r="P17" i="7"/>
  <c r="P20" i="7" s="1"/>
  <c r="S5" i="7"/>
  <c r="R10" i="7"/>
  <c r="R72" i="7" s="1"/>
  <c r="O25" i="7"/>
  <c r="O21" i="7"/>
  <c r="O22" i="7" s="1"/>
  <c r="M33" i="1"/>
  <c r="M39" i="1"/>
  <c r="N26" i="7"/>
  <c r="N27" i="7" s="1"/>
  <c r="N50" i="7" s="1"/>
  <c r="N29" i="7"/>
  <c r="N32" i="7" s="1"/>
  <c r="L34" i="7"/>
  <c r="L35" i="7"/>
  <c r="L71" i="7" s="1"/>
  <c r="N22" i="7"/>
  <c r="P30" i="1"/>
  <c r="P31" i="1" s="1"/>
  <c r="P17" i="1"/>
  <c r="P20" i="1" s="1"/>
  <c r="N29" i="1"/>
  <c r="N32" i="1" s="1"/>
  <c r="N26" i="1"/>
  <c r="N27" i="1" s="1"/>
  <c r="L42" i="7"/>
  <c r="L34" i="1"/>
  <c r="L35" i="1"/>
  <c r="L71" i="1" s="1"/>
  <c r="M33" i="7"/>
  <c r="M39" i="7"/>
  <c r="K42" i="1"/>
  <c r="K42" i="7"/>
  <c r="M40" i="7"/>
  <c r="T49" i="5"/>
  <c r="U4" i="5"/>
  <c r="N40" i="8"/>
  <c r="N39" i="8"/>
  <c r="N33" i="8"/>
  <c r="P21" i="8"/>
  <c r="P25" i="8"/>
  <c r="S10" i="8"/>
  <c r="S72" i="8" s="1"/>
  <c r="T5" i="8"/>
  <c r="R16" i="8"/>
  <c r="O29" i="8"/>
  <c r="O32" i="8" s="1"/>
  <c r="O26" i="8"/>
  <c r="O27" i="8" s="1"/>
  <c r="O22" i="8"/>
  <c r="Q17" i="8"/>
  <c r="Q20" i="8" s="1"/>
  <c r="Q30" i="8"/>
  <c r="Q31" i="8" s="1"/>
  <c r="M34" i="8"/>
  <c r="M35" i="8"/>
  <c r="M71" i="8" s="1"/>
  <c r="L42" i="8"/>
  <c r="S8" i="8"/>
  <c r="T3" i="8"/>
  <c r="T9" i="8" s="1"/>
  <c r="W14" i="8"/>
  <c r="R24" i="8"/>
  <c r="R38" i="8"/>
  <c r="R54" i="8" s="1"/>
  <c r="M41" i="8"/>
  <c r="M73" i="8" s="1"/>
  <c r="U4" i="8"/>
  <c r="U49" i="8" s="1"/>
  <c r="U53" i="8" s="1"/>
  <c r="S38" i="7"/>
  <c r="S54" i="7" s="1"/>
  <c r="T14" i="7"/>
  <c r="T4" i="7"/>
  <c r="T49" i="7" s="1"/>
  <c r="T53" i="7" s="1"/>
  <c r="S24" i="7"/>
  <c r="U3" i="7"/>
  <c r="T8" i="7"/>
  <c r="P50" i="5"/>
  <c r="P52" i="5" s="1"/>
  <c r="P62" i="5" s="1"/>
  <c r="P66" i="5" s="1"/>
  <c r="R25" i="5"/>
  <c r="R26" i="5" s="1"/>
  <c r="S24" i="5"/>
  <c r="S38" i="5"/>
  <c r="Q29" i="5"/>
  <c r="Q32" i="5" s="1"/>
  <c r="Q26" i="5"/>
  <c r="Q27" i="5" s="1"/>
  <c r="O34" i="5"/>
  <c r="O35" i="5"/>
  <c r="O71" i="5" s="1"/>
  <c r="T16" i="5"/>
  <c r="T72" i="5"/>
  <c r="Q22" i="5"/>
  <c r="Q23" i="5" s="1"/>
  <c r="Q51" i="5" s="1"/>
  <c r="U10" i="5"/>
  <c r="P34" i="5"/>
  <c r="P35" i="5"/>
  <c r="P71" i="5" s="1"/>
  <c r="P41" i="5"/>
  <c r="P73" i="5" s="1"/>
  <c r="U3" i="5"/>
  <c r="U9" i="5" s="1"/>
  <c r="T8" i="5"/>
  <c r="S17" i="5"/>
  <c r="S20" i="5" s="1"/>
  <c r="S30" i="5"/>
  <c r="S31" i="5" s="1"/>
  <c r="N42" i="5"/>
  <c r="O41" i="5"/>
  <c r="O73" i="5" s="1"/>
  <c r="U8" i="14" l="1"/>
  <c r="U24" i="14" s="1"/>
  <c r="V3" i="14"/>
  <c r="U9" i="14"/>
  <c r="U5" i="14"/>
  <c r="T10" i="14"/>
  <c r="T72" i="14" s="1"/>
  <c r="L57" i="15"/>
  <c r="L58" i="15" s="1"/>
  <c r="L59" i="15" s="1"/>
  <c r="L60" i="15" s="1"/>
  <c r="L63" i="15" s="1"/>
  <c r="K44" i="15"/>
  <c r="K45" i="15" s="1"/>
  <c r="K46" i="15" s="1"/>
  <c r="K65" i="15" s="1"/>
  <c r="Q30" i="15"/>
  <c r="Q31" i="15" s="1"/>
  <c r="Q17" i="15"/>
  <c r="Q20" i="15" s="1"/>
  <c r="M34" i="15"/>
  <c r="M35" i="15"/>
  <c r="M71" i="15" s="1"/>
  <c r="N40" i="15"/>
  <c r="N50" i="15"/>
  <c r="T3" i="15"/>
  <c r="S8" i="15"/>
  <c r="S9" i="15"/>
  <c r="R72" i="15"/>
  <c r="R16" i="15"/>
  <c r="R24" i="15"/>
  <c r="R38" i="15"/>
  <c r="R54" i="15" s="1"/>
  <c r="L42" i="15"/>
  <c r="O29" i="15"/>
  <c r="O32" i="15" s="1"/>
  <c r="O26" i="15"/>
  <c r="O27" i="15" s="1"/>
  <c r="N33" i="15"/>
  <c r="N39" i="15"/>
  <c r="S10" i="15"/>
  <c r="T5" i="15"/>
  <c r="S49" i="15"/>
  <c r="S53" i="15" s="1"/>
  <c r="T4" i="15"/>
  <c r="O22" i="15"/>
  <c r="O23" i="15" s="1"/>
  <c r="O51" i="15" s="1"/>
  <c r="P21" i="15"/>
  <c r="P25" i="15"/>
  <c r="M52" i="15"/>
  <c r="M62" i="15" s="1"/>
  <c r="M66" i="15" s="1"/>
  <c r="M55" i="15"/>
  <c r="M56" i="15" s="1"/>
  <c r="M41" i="15"/>
  <c r="M73" i="15" s="1"/>
  <c r="J67" i="15"/>
  <c r="J68" i="15" s="1"/>
  <c r="J69" i="15" s="1"/>
  <c r="O50" i="14"/>
  <c r="O40" i="14"/>
  <c r="K65" i="14"/>
  <c r="K67" i="14"/>
  <c r="M57" i="14"/>
  <c r="M58" i="14" s="1"/>
  <c r="M59" i="14" s="1"/>
  <c r="M60" i="14" s="1"/>
  <c r="M63" i="14" s="1"/>
  <c r="M66" i="14" s="1"/>
  <c r="S49" i="14"/>
  <c r="S53" i="14" s="1"/>
  <c r="T4" i="14"/>
  <c r="N41" i="14"/>
  <c r="N73" i="14" s="1"/>
  <c r="P26" i="14"/>
  <c r="P27" i="14" s="1"/>
  <c r="P29" i="14"/>
  <c r="P32" i="14" s="1"/>
  <c r="O23" i="14"/>
  <c r="O51" i="14" s="1"/>
  <c r="N55" i="14"/>
  <c r="N56" i="14" s="1"/>
  <c r="N52" i="14"/>
  <c r="N62" i="14" s="1"/>
  <c r="Q21" i="14"/>
  <c r="Q25" i="14"/>
  <c r="P22" i="14"/>
  <c r="P23" i="14" s="1"/>
  <c r="P51" i="14" s="1"/>
  <c r="L67" i="14"/>
  <c r="L68" i="14" s="1"/>
  <c r="L69" i="14" s="1"/>
  <c r="R30" i="14"/>
  <c r="R31" i="14" s="1"/>
  <c r="R17" i="14"/>
  <c r="R20" i="14" s="1"/>
  <c r="N34" i="14"/>
  <c r="N35" i="14"/>
  <c r="N71" i="14" s="1"/>
  <c r="T14" i="14"/>
  <c r="S38" i="14"/>
  <c r="S54" i="14" s="1"/>
  <c r="S16" i="14"/>
  <c r="M42" i="14"/>
  <c r="O39" i="14"/>
  <c r="O33" i="14"/>
  <c r="J74" i="14"/>
  <c r="I68" i="12"/>
  <c r="I69" i="12" s="1"/>
  <c r="J68" i="13"/>
  <c r="J69" i="13" s="1"/>
  <c r="S9" i="1"/>
  <c r="U2" i="7"/>
  <c r="T9" i="7"/>
  <c r="L42" i="11"/>
  <c r="L43" i="11" s="1"/>
  <c r="L44" i="11" s="1"/>
  <c r="L45" i="11" s="1"/>
  <c r="L46" i="11" s="1"/>
  <c r="I68" i="11"/>
  <c r="I69" i="11" s="1"/>
  <c r="L57" i="13"/>
  <c r="L58" i="13" s="1"/>
  <c r="L59" i="13" s="1"/>
  <c r="L60" i="13" s="1"/>
  <c r="L63" i="13" s="1"/>
  <c r="K65" i="13"/>
  <c r="K67" i="13"/>
  <c r="N50" i="13"/>
  <c r="N40" i="13"/>
  <c r="R72" i="13"/>
  <c r="R16" i="13"/>
  <c r="T49" i="13"/>
  <c r="T53" i="13" s="1"/>
  <c r="U4" i="13"/>
  <c r="T5" i="13"/>
  <c r="S10" i="13"/>
  <c r="T3" i="13"/>
  <c r="T9" i="13" s="1"/>
  <c r="S8" i="13"/>
  <c r="U14" i="13"/>
  <c r="L42" i="13"/>
  <c r="O29" i="13"/>
  <c r="O32" i="13" s="1"/>
  <c r="O26" i="13"/>
  <c r="O27" i="13" s="1"/>
  <c r="N33" i="13"/>
  <c r="N39" i="13"/>
  <c r="R24" i="13"/>
  <c r="R38" i="13"/>
  <c r="R54" i="13" s="1"/>
  <c r="O22" i="13"/>
  <c r="O23" i="13" s="1"/>
  <c r="O51" i="13" s="1"/>
  <c r="M55" i="13"/>
  <c r="M56" i="13" s="1"/>
  <c r="M52" i="13"/>
  <c r="M62" i="13" s="1"/>
  <c r="M66" i="13" s="1"/>
  <c r="M41" i="13"/>
  <c r="M73" i="13" s="1"/>
  <c r="M34" i="13"/>
  <c r="M35" i="13"/>
  <c r="M71" i="13" s="1"/>
  <c r="I74" i="13"/>
  <c r="P21" i="13"/>
  <c r="P25" i="13"/>
  <c r="Q17" i="13"/>
  <c r="Q20" i="13" s="1"/>
  <c r="Q30" i="13"/>
  <c r="Q31" i="13" s="1"/>
  <c r="N23" i="13"/>
  <c r="N51" i="13" s="1"/>
  <c r="K65" i="12"/>
  <c r="K67" i="12"/>
  <c r="L57" i="12"/>
  <c r="L58" i="12" s="1"/>
  <c r="L59" i="12" s="1"/>
  <c r="L60" i="12" s="1"/>
  <c r="L63" i="12" s="1"/>
  <c r="L66" i="12" s="1"/>
  <c r="J65" i="12"/>
  <c r="J67" i="12"/>
  <c r="N50" i="12"/>
  <c r="N40" i="12"/>
  <c r="O29" i="12"/>
  <c r="O32" i="12" s="1"/>
  <c r="O26" i="12"/>
  <c r="O27" i="12" s="1"/>
  <c r="R72" i="12"/>
  <c r="R16" i="12"/>
  <c r="L42" i="12"/>
  <c r="M34" i="12"/>
  <c r="M35" i="12"/>
  <c r="M71" i="12" s="1"/>
  <c r="O22" i="12"/>
  <c r="N39" i="12"/>
  <c r="N33" i="12"/>
  <c r="M41" i="12"/>
  <c r="M73" i="12" s="1"/>
  <c r="U14" i="12"/>
  <c r="T5" i="12"/>
  <c r="S10" i="12"/>
  <c r="P21" i="12"/>
  <c r="P25" i="12"/>
  <c r="Q17" i="12"/>
  <c r="Q20" i="12" s="1"/>
  <c r="Q30" i="12"/>
  <c r="Q31" i="12" s="1"/>
  <c r="S49" i="12"/>
  <c r="S53" i="12" s="1"/>
  <c r="T4" i="12"/>
  <c r="M55" i="12"/>
  <c r="M56" i="12" s="1"/>
  <c r="M52" i="12"/>
  <c r="M62" i="12" s="1"/>
  <c r="T8" i="12"/>
  <c r="T38" i="12" s="1"/>
  <c r="T54" i="12" s="1"/>
  <c r="U3" i="12"/>
  <c r="U9" i="12" s="1"/>
  <c r="S24" i="12"/>
  <c r="J74" i="8"/>
  <c r="N50" i="11"/>
  <c r="N40" i="11"/>
  <c r="T5" i="11"/>
  <c r="S10" i="11"/>
  <c r="N39" i="11"/>
  <c r="N33" i="11"/>
  <c r="O26" i="11"/>
  <c r="O27" i="11" s="1"/>
  <c r="O29" i="11"/>
  <c r="O32" i="11" s="1"/>
  <c r="R72" i="11"/>
  <c r="R16" i="11"/>
  <c r="T49" i="11"/>
  <c r="T53" i="11" s="1"/>
  <c r="U4" i="11"/>
  <c r="O22" i="11"/>
  <c r="O23" i="11" s="1"/>
  <c r="O51" i="11" s="1"/>
  <c r="L57" i="11"/>
  <c r="L58" i="11" s="1"/>
  <c r="L59" i="11" s="1"/>
  <c r="L60" i="11" s="1"/>
  <c r="L63" i="11" s="1"/>
  <c r="L66" i="11" s="1"/>
  <c r="K43" i="11"/>
  <c r="K44" i="11" s="1"/>
  <c r="K45" i="11" s="1"/>
  <c r="K46" i="11" s="1"/>
  <c r="K65" i="11" s="1"/>
  <c r="M34" i="11"/>
  <c r="M35" i="11"/>
  <c r="M71" i="11" s="1"/>
  <c r="P21" i="11"/>
  <c r="P25" i="11"/>
  <c r="Q30" i="11"/>
  <c r="Q31" i="11" s="1"/>
  <c r="Q17" i="11"/>
  <c r="Q20" i="11" s="1"/>
  <c r="U8" i="11"/>
  <c r="V3" i="11"/>
  <c r="V9" i="11" s="1"/>
  <c r="M55" i="11"/>
  <c r="M56" i="11" s="1"/>
  <c r="M52" i="11"/>
  <c r="M62" i="11" s="1"/>
  <c r="J67" i="11"/>
  <c r="J68" i="11" s="1"/>
  <c r="J69" i="11" s="1"/>
  <c r="T38" i="11"/>
  <c r="T54" i="11" s="1"/>
  <c r="T24" i="11"/>
  <c r="M41" i="11"/>
  <c r="M73" i="11" s="1"/>
  <c r="I74" i="1"/>
  <c r="R27" i="5"/>
  <c r="R40" i="5" s="1"/>
  <c r="M63" i="7"/>
  <c r="I74" i="7"/>
  <c r="M62" i="7"/>
  <c r="M66" i="7" s="1"/>
  <c r="K67" i="8"/>
  <c r="K68" i="8" s="1"/>
  <c r="K69" i="8" s="1"/>
  <c r="M67" i="5"/>
  <c r="M68" i="5" s="1"/>
  <c r="M69" i="5" s="1"/>
  <c r="J67" i="10"/>
  <c r="J68" i="10" s="1"/>
  <c r="J69" i="10" s="1"/>
  <c r="J67" i="1"/>
  <c r="J68" i="1" s="1"/>
  <c r="J69" i="1" s="1"/>
  <c r="K43" i="1"/>
  <c r="K44" i="1" s="1"/>
  <c r="K45" i="1" s="1"/>
  <c r="K46" i="1" s="1"/>
  <c r="K65" i="1" s="1"/>
  <c r="L74" i="5"/>
  <c r="N55" i="7"/>
  <c r="N56" i="7" s="1"/>
  <c r="N57" i="7" s="1"/>
  <c r="N58" i="7" s="1"/>
  <c r="N59" i="7" s="1"/>
  <c r="N60" i="7" s="1"/>
  <c r="N52" i="7"/>
  <c r="L43" i="7"/>
  <c r="L44" i="7" s="1"/>
  <c r="L45" i="7" s="1"/>
  <c r="L46" i="7" s="1"/>
  <c r="L65" i="7" s="1"/>
  <c r="N23" i="7"/>
  <c r="N51" i="7" s="1"/>
  <c r="O23" i="1"/>
  <c r="O51" i="1" s="1"/>
  <c r="K43" i="7"/>
  <c r="K44" i="7" s="1"/>
  <c r="K45" i="7" s="1"/>
  <c r="K46" i="7" s="1"/>
  <c r="K65" i="7" s="1"/>
  <c r="O50" i="8"/>
  <c r="N50" i="1"/>
  <c r="M66" i="8"/>
  <c r="O23" i="7"/>
  <c r="O51" i="7" s="1"/>
  <c r="K43" i="10"/>
  <c r="K44" i="10" s="1"/>
  <c r="K45" i="10" s="1"/>
  <c r="K46" i="10" s="1"/>
  <c r="K65" i="10" s="1"/>
  <c r="M55" i="1"/>
  <c r="M56" i="1" s="1"/>
  <c r="M52" i="1"/>
  <c r="M62" i="1" s="1"/>
  <c r="M66" i="1" s="1"/>
  <c r="N55" i="8"/>
  <c r="N56" i="8" s="1"/>
  <c r="N57" i="8" s="1"/>
  <c r="N58" i="8" s="1"/>
  <c r="N59" i="8" s="1"/>
  <c r="N60" i="8" s="1"/>
  <c r="N52" i="8"/>
  <c r="N62" i="8" s="1"/>
  <c r="N52" i="10"/>
  <c r="N62" i="10" s="1"/>
  <c r="N55" i="10"/>
  <c r="N56" i="10" s="1"/>
  <c r="N57" i="10" s="1"/>
  <c r="N58" i="10" s="1"/>
  <c r="N59" i="10" s="1"/>
  <c r="N60" i="10" s="1"/>
  <c r="M57" i="10"/>
  <c r="M58" i="10" s="1"/>
  <c r="M59" i="10" s="1"/>
  <c r="M60" i="10" s="1"/>
  <c r="M63" i="10" s="1"/>
  <c r="M66" i="10" s="1"/>
  <c r="L42" i="10"/>
  <c r="T8" i="10"/>
  <c r="U3" i="10"/>
  <c r="U9" i="10" s="1"/>
  <c r="T4" i="10"/>
  <c r="T49" i="10" s="1"/>
  <c r="T53" i="10" s="1"/>
  <c r="O22" i="10"/>
  <c r="O23" i="10" s="1"/>
  <c r="O51" i="10" s="1"/>
  <c r="S38" i="10"/>
  <c r="S54" i="10" s="1"/>
  <c r="T14" i="10"/>
  <c r="N40" i="10"/>
  <c r="S10" i="10"/>
  <c r="T5" i="10"/>
  <c r="S24" i="10"/>
  <c r="M41" i="10"/>
  <c r="M73" i="10" s="1"/>
  <c r="P21" i="10"/>
  <c r="P25" i="10"/>
  <c r="N33" i="10"/>
  <c r="N39" i="10"/>
  <c r="Q30" i="10"/>
  <c r="Q31" i="10" s="1"/>
  <c r="Q17" i="10"/>
  <c r="Q20" i="10" s="1"/>
  <c r="R72" i="10"/>
  <c r="R16" i="10"/>
  <c r="O29" i="10"/>
  <c r="O32" i="10" s="1"/>
  <c r="O26" i="10"/>
  <c r="O27" i="10" s="1"/>
  <c r="O50" i="10" s="1"/>
  <c r="M34" i="10"/>
  <c r="M35" i="10"/>
  <c r="M71" i="10" s="1"/>
  <c r="R24" i="1"/>
  <c r="R38" i="1"/>
  <c r="R54" i="1" s="1"/>
  <c r="T3" i="1"/>
  <c r="S8" i="1"/>
  <c r="T4" i="1"/>
  <c r="T49" i="1" s="1"/>
  <c r="T53" i="1" s="1"/>
  <c r="L42" i="1"/>
  <c r="T2" i="1"/>
  <c r="M34" i="1"/>
  <c r="M35" i="1"/>
  <c r="M71" i="1" s="1"/>
  <c r="P25" i="1"/>
  <c r="P21" i="1"/>
  <c r="Q30" i="7"/>
  <c r="Q31" i="7" s="1"/>
  <c r="Q17" i="7"/>
  <c r="Q20" i="7" s="1"/>
  <c r="N40" i="1"/>
  <c r="N33" i="1"/>
  <c r="N39" i="1"/>
  <c r="O29" i="7"/>
  <c r="O32" i="7" s="1"/>
  <c r="O26" i="7"/>
  <c r="O27" i="7" s="1"/>
  <c r="R16" i="7"/>
  <c r="M41" i="7"/>
  <c r="M73" i="7" s="1"/>
  <c r="M34" i="7"/>
  <c r="M35" i="7"/>
  <c r="M71" i="7" s="1"/>
  <c r="P21" i="7"/>
  <c r="P25" i="7"/>
  <c r="Q30" i="1"/>
  <c r="Q31" i="1" s="1"/>
  <c r="Q17" i="1"/>
  <c r="Q20" i="1" s="1"/>
  <c r="M41" i="1"/>
  <c r="M73" i="1" s="1"/>
  <c r="N39" i="7"/>
  <c r="N33" i="7"/>
  <c r="O29" i="1"/>
  <c r="O32" i="1" s="1"/>
  <c r="O26" i="1"/>
  <c r="O27" i="1" s="1"/>
  <c r="O50" i="1" s="1"/>
  <c r="S10" i="1"/>
  <c r="S72" i="1" s="1"/>
  <c r="T5" i="7"/>
  <c r="S10" i="7"/>
  <c r="S72" i="7" s="1"/>
  <c r="N40" i="7"/>
  <c r="R16" i="1"/>
  <c r="V4" i="5"/>
  <c r="U49" i="5"/>
  <c r="U3" i="8"/>
  <c r="U9" i="8" s="1"/>
  <c r="T8" i="8"/>
  <c r="V4" i="8"/>
  <c r="V49" i="8" s="1"/>
  <c r="V53" i="8" s="1"/>
  <c r="T10" i="8"/>
  <c r="T72" i="8" s="1"/>
  <c r="U5" i="8"/>
  <c r="O23" i="8"/>
  <c r="O51" i="8" s="1"/>
  <c r="P26" i="8"/>
  <c r="P27" i="8" s="1"/>
  <c r="P29" i="8"/>
  <c r="P32" i="8" s="1"/>
  <c r="S16" i="8"/>
  <c r="S24" i="8"/>
  <c r="S38" i="8"/>
  <c r="S54" i="8" s="1"/>
  <c r="M42" i="8"/>
  <c r="O40" i="8"/>
  <c r="P22" i="8"/>
  <c r="L43" i="8"/>
  <c r="L44" i="8" s="1"/>
  <c r="L45" i="8" s="1"/>
  <c r="L46" i="8" s="1"/>
  <c r="L65" i="8" s="1"/>
  <c r="N34" i="8"/>
  <c r="N35" i="8"/>
  <c r="N71" i="8" s="1"/>
  <c r="O33" i="8"/>
  <c r="O39" i="8"/>
  <c r="X14" i="8"/>
  <c r="R30" i="8"/>
  <c r="R31" i="8" s="1"/>
  <c r="R17" i="8"/>
  <c r="R20" i="8" s="1"/>
  <c r="N41" i="8"/>
  <c r="N73" i="8" s="1"/>
  <c r="Q21" i="8"/>
  <c r="Q25" i="8"/>
  <c r="T24" i="7"/>
  <c r="U4" i="7"/>
  <c r="U49" i="7" s="1"/>
  <c r="U53" i="7" s="1"/>
  <c r="T38" i="7"/>
  <c r="T54" i="7" s="1"/>
  <c r="U14" i="7"/>
  <c r="V3" i="7"/>
  <c r="U8" i="7"/>
  <c r="R29" i="5"/>
  <c r="R32" i="5" s="1"/>
  <c r="R33" i="5" s="1"/>
  <c r="P42" i="5"/>
  <c r="O42" i="5"/>
  <c r="S21" i="5"/>
  <c r="S25" i="5"/>
  <c r="Q50" i="5"/>
  <c r="Q52" i="5" s="1"/>
  <c r="Q62" i="5" s="1"/>
  <c r="Q66" i="5" s="1"/>
  <c r="Q40" i="5"/>
  <c r="U8" i="5"/>
  <c r="V3" i="5"/>
  <c r="V9" i="5" s="1"/>
  <c r="N43" i="5"/>
  <c r="N44" i="5" s="1"/>
  <c r="N45" i="5" s="1"/>
  <c r="N46" i="5" s="1"/>
  <c r="N65" i="5" s="1"/>
  <c r="U16" i="5"/>
  <c r="U72" i="5"/>
  <c r="Q39" i="5"/>
  <c r="Q33" i="5"/>
  <c r="T24" i="5"/>
  <c r="T38" i="5"/>
  <c r="V10" i="5"/>
  <c r="T17" i="5"/>
  <c r="T20" i="5" s="1"/>
  <c r="T30" i="5"/>
  <c r="T31" i="5" s="1"/>
  <c r="W3" i="14" l="1"/>
  <c r="V9" i="14"/>
  <c r="V8" i="14"/>
  <c r="V24" i="14" s="1"/>
  <c r="K68" i="14"/>
  <c r="K69" i="14" s="1"/>
  <c r="U10" i="14"/>
  <c r="U72" i="14" s="1"/>
  <c r="V5" i="14"/>
  <c r="K67" i="15"/>
  <c r="K68" i="15" s="1"/>
  <c r="K69" i="15" s="1"/>
  <c r="P22" i="15"/>
  <c r="P23" i="15" s="1"/>
  <c r="P51" i="15" s="1"/>
  <c r="O40" i="15"/>
  <c r="O50" i="15"/>
  <c r="J74" i="15"/>
  <c r="N34" i="15"/>
  <c r="N35" i="15"/>
  <c r="N71" i="15" s="1"/>
  <c r="M42" i="15"/>
  <c r="O33" i="15"/>
  <c r="O39" i="15"/>
  <c r="S24" i="15"/>
  <c r="S38" i="15"/>
  <c r="S54" i="15" s="1"/>
  <c r="T8" i="15"/>
  <c r="T9" i="15"/>
  <c r="U3" i="15"/>
  <c r="Q21" i="15"/>
  <c r="Q25" i="15"/>
  <c r="T49" i="15"/>
  <c r="T53" i="15" s="1"/>
  <c r="U4" i="15"/>
  <c r="L43" i="15"/>
  <c r="L44" i="15" s="1"/>
  <c r="L45" i="15" s="1"/>
  <c r="L46" i="15" s="1"/>
  <c r="L65" i="15" s="1"/>
  <c r="N55" i="15"/>
  <c r="N56" i="15" s="1"/>
  <c r="N52" i="15"/>
  <c r="N62" i="15" s="1"/>
  <c r="N66" i="15" s="1"/>
  <c r="M57" i="15"/>
  <c r="M58" i="15" s="1"/>
  <c r="M59" i="15" s="1"/>
  <c r="M60" i="15" s="1"/>
  <c r="M63" i="15" s="1"/>
  <c r="N41" i="15"/>
  <c r="N73" i="15" s="1"/>
  <c r="U5" i="15"/>
  <c r="T10" i="15"/>
  <c r="S72" i="15"/>
  <c r="S16" i="15"/>
  <c r="P29" i="15"/>
  <c r="P32" i="15" s="1"/>
  <c r="P26" i="15"/>
  <c r="P27" i="15" s="1"/>
  <c r="R30" i="15"/>
  <c r="R31" i="15" s="1"/>
  <c r="R17" i="15"/>
  <c r="R20" i="15" s="1"/>
  <c r="K74" i="14"/>
  <c r="L74" i="14"/>
  <c r="P40" i="14"/>
  <c r="P50" i="14"/>
  <c r="M43" i="14"/>
  <c r="M44" i="14" s="1"/>
  <c r="M45" i="14" s="1"/>
  <c r="M46" i="14" s="1"/>
  <c r="T38" i="14"/>
  <c r="T54" i="14" s="1"/>
  <c r="U14" i="14"/>
  <c r="T16" i="14"/>
  <c r="T49" i="14"/>
  <c r="T53" i="14" s="1"/>
  <c r="U4" i="14"/>
  <c r="N57" i="14"/>
  <c r="N58" i="14" s="1"/>
  <c r="N59" i="14" s="1"/>
  <c r="N60" i="14" s="1"/>
  <c r="N63" i="14" s="1"/>
  <c r="N66" i="14" s="1"/>
  <c r="R21" i="14"/>
  <c r="R25" i="14"/>
  <c r="P33" i="14"/>
  <c r="P39" i="14"/>
  <c r="O34" i="14"/>
  <c r="O35" i="14"/>
  <c r="O71" i="14" s="1"/>
  <c r="S30" i="14"/>
  <c r="S31" i="14" s="1"/>
  <c r="S17" i="14"/>
  <c r="S20" i="14" s="1"/>
  <c r="Q29" i="14"/>
  <c r="Q32" i="14" s="1"/>
  <c r="Q26" i="14"/>
  <c r="Q27" i="14" s="1"/>
  <c r="N42" i="14"/>
  <c r="O41" i="14"/>
  <c r="O73" i="14" s="1"/>
  <c r="Q22" i="14"/>
  <c r="Q23" i="14" s="1"/>
  <c r="Q51" i="14" s="1"/>
  <c r="O52" i="14"/>
  <c r="O62" i="14" s="1"/>
  <c r="O55" i="14"/>
  <c r="O56" i="14" s="1"/>
  <c r="I74" i="12"/>
  <c r="J74" i="13"/>
  <c r="J68" i="12"/>
  <c r="J69" i="12" s="1"/>
  <c r="K68" i="12"/>
  <c r="K69" i="12" s="1"/>
  <c r="T9" i="1"/>
  <c r="V2" i="7"/>
  <c r="U9" i="7"/>
  <c r="I74" i="11"/>
  <c r="M42" i="11"/>
  <c r="M43" i="11" s="1"/>
  <c r="K68" i="13"/>
  <c r="K69" i="13" s="1"/>
  <c r="O50" i="13"/>
  <c r="O40" i="13"/>
  <c r="M57" i="13"/>
  <c r="M58" i="13" s="1"/>
  <c r="M59" i="13" s="1"/>
  <c r="M60" i="13" s="1"/>
  <c r="M63" i="13" s="1"/>
  <c r="S24" i="13"/>
  <c r="S38" i="13"/>
  <c r="S54" i="13" s="1"/>
  <c r="R30" i="13"/>
  <c r="R31" i="13" s="1"/>
  <c r="R17" i="13"/>
  <c r="R20" i="13" s="1"/>
  <c r="U3" i="13"/>
  <c r="U9" i="13" s="1"/>
  <c r="T8" i="13"/>
  <c r="P29" i="13"/>
  <c r="P32" i="13" s="1"/>
  <c r="P26" i="13"/>
  <c r="P27" i="13" s="1"/>
  <c r="N34" i="13"/>
  <c r="N35" i="13"/>
  <c r="N71" i="13" s="1"/>
  <c r="N41" i="13"/>
  <c r="N73" i="13" s="1"/>
  <c r="Q21" i="13"/>
  <c r="Q25" i="13"/>
  <c r="M42" i="13"/>
  <c r="P22" i="13"/>
  <c r="P23" i="13" s="1"/>
  <c r="P51" i="13" s="1"/>
  <c r="S72" i="13"/>
  <c r="S16" i="13"/>
  <c r="N55" i="13"/>
  <c r="N56" i="13" s="1"/>
  <c r="N52" i="13"/>
  <c r="N62" i="13" s="1"/>
  <c r="N66" i="13" s="1"/>
  <c r="O33" i="13"/>
  <c r="O39" i="13"/>
  <c r="U49" i="13"/>
  <c r="U53" i="13" s="1"/>
  <c r="V4" i="13"/>
  <c r="L43" i="13"/>
  <c r="L44" i="13" s="1"/>
  <c r="L45" i="13" s="1"/>
  <c r="L46" i="13" s="1"/>
  <c r="L65" i="13" s="1"/>
  <c r="U5" i="13"/>
  <c r="T10" i="13"/>
  <c r="V14" i="13"/>
  <c r="M42" i="12"/>
  <c r="M43" i="12" s="1"/>
  <c r="M44" i="12" s="1"/>
  <c r="M45" i="12" s="1"/>
  <c r="M46" i="12" s="1"/>
  <c r="M65" i="12" s="1"/>
  <c r="O50" i="12"/>
  <c r="O40" i="12"/>
  <c r="U5" i="12"/>
  <c r="T10" i="12"/>
  <c r="P29" i="12"/>
  <c r="P32" i="12" s="1"/>
  <c r="P26" i="12"/>
  <c r="P27" i="12" s="1"/>
  <c r="P22" i="12"/>
  <c r="P23" i="12" s="1"/>
  <c r="P51" i="12" s="1"/>
  <c r="N34" i="12"/>
  <c r="N35" i="12"/>
  <c r="N71" i="12" s="1"/>
  <c r="R17" i="12"/>
  <c r="R20" i="12" s="1"/>
  <c r="R30" i="12"/>
  <c r="R31" i="12" s="1"/>
  <c r="V14" i="12"/>
  <c r="V3" i="12"/>
  <c r="V9" i="12" s="1"/>
  <c r="U8" i="12"/>
  <c r="U38" i="12" s="1"/>
  <c r="U54" i="12" s="1"/>
  <c r="Q21" i="12"/>
  <c r="Q25" i="12"/>
  <c r="N41" i="12"/>
  <c r="N73" i="12" s="1"/>
  <c r="N55" i="12"/>
  <c r="N56" i="12" s="1"/>
  <c r="N52" i="12"/>
  <c r="N62" i="12" s="1"/>
  <c r="O23" i="12"/>
  <c r="O51" i="12" s="1"/>
  <c r="O39" i="12"/>
  <c r="O33" i="12"/>
  <c r="T49" i="12"/>
  <c r="T53" i="12" s="1"/>
  <c r="U4" i="12"/>
  <c r="L43" i="12"/>
  <c r="L44" i="12" s="1"/>
  <c r="L45" i="12" s="1"/>
  <c r="L46" i="12" s="1"/>
  <c r="L65" i="12" s="1"/>
  <c r="T24" i="12"/>
  <c r="M57" i="12"/>
  <c r="M58" i="12" s="1"/>
  <c r="M59" i="12" s="1"/>
  <c r="M60" i="12" s="1"/>
  <c r="M63" i="12" s="1"/>
  <c r="M66" i="12" s="1"/>
  <c r="S72" i="12"/>
  <c r="S16" i="12"/>
  <c r="R50" i="5"/>
  <c r="R52" i="5" s="1"/>
  <c r="R62" i="5" s="1"/>
  <c r="R66" i="5" s="1"/>
  <c r="L65" i="11"/>
  <c r="L67" i="11"/>
  <c r="O50" i="11"/>
  <c r="O40" i="11"/>
  <c r="N34" i="11"/>
  <c r="N35" i="11"/>
  <c r="N71" i="11" s="1"/>
  <c r="P29" i="11"/>
  <c r="P32" i="11" s="1"/>
  <c r="P26" i="11"/>
  <c r="P27" i="11" s="1"/>
  <c r="U49" i="11"/>
  <c r="U53" i="11" s="1"/>
  <c r="V4" i="11"/>
  <c r="P22" i="11"/>
  <c r="S72" i="11"/>
  <c r="S16" i="11"/>
  <c r="Q21" i="11"/>
  <c r="Q25" i="11"/>
  <c r="M57" i="11"/>
  <c r="M58" i="11" s="1"/>
  <c r="M59" i="11" s="1"/>
  <c r="M60" i="11" s="1"/>
  <c r="M63" i="11" s="1"/>
  <c r="M66" i="11" s="1"/>
  <c r="T10" i="11"/>
  <c r="U5" i="11"/>
  <c r="R30" i="11"/>
  <c r="R31" i="11" s="1"/>
  <c r="R17" i="11"/>
  <c r="R20" i="11" s="1"/>
  <c r="N41" i="11"/>
  <c r="N73" i="11" s="1"/>
  <c r="V8" i="11"/>
  <c r="W3" i="11"/>
  <c r="W9" i="11" s="1"/>
  <c r="N55" i="11"/>
  <c r="N56" i="11" s="1"/>
  <c r="N52" i="11"/>
  <c r="N62" i="11" s="1"/>
  <c r="U24" i="11"/>
  <c r="U38" i="11"/>
  <c r="U54" i="11" s="1"/>
  <c r="K67" i="11"/>
  <c r="K68" i="11" s="1"/>
  <c r="K69" i="11" s="1"/>
  <c r="O39" i="11"/>
  <c r="O33" i="11"/>
  <c r="J74" i="11"/>
  <c r="M74" i="5"/>
  <c r="N63" i="7"/>
  <c r="K67" i="10"/>
  <c r="K68" i="10" s="1"/>
  <c r="K69" i="10" s="1"/>
  <c r="K74" i="8"/>
  <c r="N63" i="8"/>
  <c r="N66" i="8" s="1"/>
  <c r="L67" i="7"/>
  <c r="L68" i="7" s="1"/>
  <c r="L69" i="7" s="1"/>
  <c r="M57" i="1"/>
  <c r="M58" i="1" s="1"/>
  <c r="M59" i="1" s="1"/>
  <c r="M60" i="1" s="1"/>
  <c r="M63" i="1" s="1"/>
  <c r="O50" i="7"/>
  <c r="K67" i="7"/>
  <c r="K68" i="7" s="1"/>
  <c r="K69" i="7" s="1"/>
  <c r="J74" i="1"/>
  <c r="N67" i="5"/>
  <c r="N68" i="5" s="1"/>
  <c r="N69" i="5" s="1"/>
  <c r="L43" i="1"/>
  <c r="L44" i="1" s="1"/>
  <c r="L45" i="1" s="1"/>
  <c r="L46" i="1" s="1"/>
  <c r="L65" i="1" s="1"/>
  <c r="N52" i="1"/>
  <c r="N62" i="1" s="1"/>
  <c r="N66" i="1" s="1"/>
  <c r="N55" i="1"/>
  <c r="N56" i="1" s="1"/>
  <c r="P50" i="8"/>
  <c r="L43" i="10"/>
  <c r="L44" i="10" s="1"/>
  <c r="L45" i="10" s="1"/>
  <c r="L46" i="10" s="1"/>
  <c r="L65" i="10" s="1"/>
  <c r="N62" i="7"/>
  <c r="N66" i="7" s="1"/>
  <c r="O55" i="8"/>
  <c r="O56" i="8" s="1"/>
  <c r="O52" i="8"/>
  <c r="O62" i="8" s="1"/>
  <c r="O43" i="5"/>
  <c r="O44" i="5" s="1"/>
  <c r="O45" i="5" s="1"/>
  <c r="O46" i="5" s="1"/>
  <c r="O65" i="5" s="1"/>
  <c r="L67" i="8"/>
  <c r="L68" i="8" s="1"/>
  <c r="L69" i="8" s="1"/>
  <c r="P43" i="5"/>
  <c r="P44" i="5" s="1"/>
  <c r="P45" i="5" s="1"/>
  <c r="P46" i="5" s="1"/>
  <c r="P65" i="5" s="1"/>
  <c r="O52" i="1"/>
  <c r="O62" i="1" s="1"/>
  <c r="O66" i="1" s="1"/>
  <c r="O55" i="1"/>
  <c r="O56" i="1" s="1"/>
  <c r="O57" i="1" s="1"/>
  <c r="O58" i="1" s="1"/>
  <c r="O59" i="1" s="1"/>
  <c r="O60" i="1" s="1"/>
  <c r="J74" i="10"/>
  <c r="N63" i="10"/>
  <c r="N66" i="10" s="1"/>
  <c r="K67" i="1"/>
  <c r="K68" i="1" s="1"/>
  <c r="K69" i="1" s="1"/>
  <c r="O52" i="10"/>
  <c r="O62" i="10" s="1"/>
  <c r="O55" i="10"/>
  <c r="O56" i="10" s="1"/>
  <c r="O57" i="10" s="1"/>
  <c r="O58" i="10" s="1"/>
  <c r="O59" i="10" s="1"/>
  <c r="O60" i="10" s="1"/>
  <c r="M42" i="10"/>
  <c r="N34" i="10"/>
  <c r="N35" i="10"/>
  <c r="N71" i="10" s="1"/>
  <c r="O40" i="10"/>
  <c r="P29" i="10"/>
  <c r="P32" i="10" s="1"/>
  <c r="P26" i="10"/>
  <c r="P27" i="10" s="1"/>
  <c r="U8" i="10"/>
  <c r="V3" i="10"/>
  <c r="V9" i="10" s="1"/>
  <c r="T24" i="10"/>
  <c r="Q21" i="10"/>
  <c r="Q25" i="10"/>
  <c r="T10" i="10"/>
  <c r="U5" i="10"/>
  <c r="S72" i="10"/>
  <c r="S16" i="10"/>
  <c r="U4" i="10"/>
  <c r="U49" i="10" s="1"/>
  <c r="U53" i="10" s="1"/>
  <c r="O33" i="10"/>
  <c r="O39" i="10"/>
  <c r="P22" i="10"/>
  <c r="N41" i="10"/>
  <c r="N73" i="10" s="1"/>
  <c r="R30" i="10"/>
  <c r="R31" i="10" s="1"/>
  <c r="R17" i="10"/>
  <c r="R20" i="10" s="1"/>
  <c r="T38" i="10"/>
  <c r="T54" i="10" s="1"/>
  <c r="U14" i="10"/>
  <c r="S24" i="1"/>
  <c r="S38" i="1"/>
  <c r="S54" i="1" s="1"/>
  <c r="T8" i="1"/>
  <c r="U3" i="1"/>
  <c r="U4" i="1"/>
  <c r="U49" i="1" s="1"/>
  <c r="U53" i="1" s="1"/>
  <c r="U2" i="1"/>
  <c r="M42" i="1"/>
  <c r="R30" i="1"/>
  <c r="R31" i="1" s="1"/>
  <c r="R17" i="1"/>
  <c r="R20" i="1" s="1"/>
  <c r="N35" i="7"/>
  <c r="N71" i="7" s="1"/>
  <c r="N34" i="7"/>
  <c r="N35" i="1"/>
  <c r="N71" i="1" s="1"/>
  <c r="N34" i="1"/>
  <c r="N41" i="7"/>
  <c r="N73" i="7" s="1"/>
  <c r="M42" i="7"/>
  <c r="N41" i="1"/>
  <c r="N73" i="1" s="1"/>
  <c r="O33" i="1"/>
  <c r="O39" i="1"/>
  <c r="Q21" i="7"/>
  <c r="Q25" i="7"/>
  <c r="S16" i="7"/>
  <c r="R17" i="7"/>
  <c r="R20" i="7" s="1"/>
  <c r="R30" i="7"/>
  <c r="R31" i="7" s="1"/>
  <c r="T10" i="7"/>
  <c r="T72" i="7" s="1"/>
  <c r="U5" i="7"/>
  <c r="Q25" i="1"/>
  <c r="Q21" i="1"/>
  <c r="Q22" i="1" s="1"/>
  <c r="O40" i="7"/>
  <c r="P22" i="1"/>
  <c r="T10" i="1"/>
  <c r="T72" i="1" s="1"/>
  <c r="O39" i="7"/>
  <c r="O33" i="7"/>
  <c r="P29" i="1"/>
  <c r="P32" i="1" s="1"/>
  <c r="P26" i="1"/>
  <c r="P27" i="1" s="1"/>
  <c r="S16" i="1"/>
  <c r="P26" i="7"/>
  <c r="P27" i="7" s="1"/>
  <c r="P50" i="7" s="1"/>
  <c r="P29" i="7"/>
  <c r="P32" i="7" s="1"/>
  <c r="O40" i="1"/>
  <c r="P22" i="7"/>
  <c r="R39" i="5"/>
  <c r="V49" i="5"/>
  <c r="W4" i="5"/>
  <c r="P40" i="8"/>
  <c r="W4" i="8"/>
  <c r="W49" i="8" s="1"/>
  <c r="W53" i="8" s="1"/>
  <c r="Y14" i="8"/>
  <c r="P23" i="8"/>
  <c r="P51" i="8" s="1"/>
  <c r="P39" i="8"/>
  <c r="P33" i="8"/>
  <c r="T24" i="8"/>
  <c r="T38" i="8"/>
  <c r="T54" i="8" s="1"/>
  <c r="O41" i="8"/>
  <c r="O73" i="8" s="1"/>
  <c r="U8" i="8"/>
  <c r="V3" i="8"/>
  <c r="V9" i="8" s="1"/>
  <c r="Q26" i="8"/>
  <c r="Q27" i="8" s="1"/>
  <c r="Q50" i="8" s="1"/>
  <c r="Q29" i="8"/>
  <c r="Q32" i="8" s="1"/>
  <c r="O34" i="8"/>
  <c r="O35" i="8"/>
  <c r="O71" i="8" s="1"/>
  <c r="M43" i="8"/>
  <c r="M44" i="8" s="1"/>
  <c r="M45" i="8" s="1"/>
  <c r="M46" i="8" s="1"/>
  <c r="M65" i="8" s="1"/>
  <c r="Q22" i="8"/>
  <c r="V5" i="8"/>
  <c r="U10" i="8"/>
  <c r="U72" i="8" s="1"/>
  <c r="T16" i="8"/>
  <c r="N42" i="8"/>
  <c r="R21" i="8"/>
  <c r="R25" i="8"/>
  <c r="S30" i="8"/>
  <c r="S31" i="8" s="1"/>
  <c r="S17" i="8"/>
  <c r="S20" i="8" s="1"/>
  <c r="U38" i="7"/>
  <c r="U54" i="7" s="1"/>
  <c r="V14" i="7"/>
  <c r="V4" i="7"/>
  <c r="V49" i="7" s="1"/>
  <c r="V53" i="7" s="1"/>
  <c r="V8" i="7"/>
  <c r="W3" i="7"/>
  <c r="U24" i="7"/>
  <c r="T21" i="5"/>
  <c r="T25" i="5"/>
  <c r="U17" i="5"/>
  <c r="U20" i="5" s="1"/>
  <c r="U30" i="5"/>
  <c r="U31" i="5" s="1"/>
  <c r="U24" i="5"/>
  <c r="U38" i="5"/>
  <c r="Q34" i="5"/>
  <c r="Q35" i="5"/>
  <c r="Q71" i="5" s="1"/>
  <c r="Q41" i="5"/>
  <c r="Q73" i="5" s="1"/>
  <c r="W10" i="5"/>
  <c r="R41" i="5"/>
  <c r="R73" i="5" s="1"/>
  <c r="R34" i="5"/>
  <c r="R35" i="5"/>
  <c r="R71" i="5" s="1"/>
  <c r="W3" i="5"/>
  <c r="W9" i="5" s="1"/>
  <c r="V8" i="5"/>
  <c r="V16" i="5"/>
  <c r="V72" i="5"/>
  <c r="S29" i="5"/>
  <c r="S32" i="5" s="1"/>
  <c r="S26" i="5"/>
  <c r="S27" i="5" s="1"/>
  <c r="S22" i="5"/>
  <c r="W8" i="14" l="1"/>
  <c r="W24" i="14" s="1"/>
  <c r="X3" i="14"/>
  <c r="W9" i="14"/>
  <c r="J74" i="12"/>
  <c r="K74" i="15"/>
  <c r="W5" i="14"/>
  <c r="V10" i="14"/>
  <c r="V72" i="14" s="1"/>
  <c r="P40" i="15"/>
  <c r="P50" i="15"/>
  <c r="P33" i="15"/>
  <c r="P39" i="15"/>
  <c r="N42" i="15"/>
  <c r="U49" i="15"/>
  <c r="U53" i="15" s="1"/>
  <c r="V4" i="15"/>
  <c r="S17" i="15"/>
  <c r="S20" i="15" s="1"/>
  <c r="S30" i="15"/>
  <c r="S31" i="15" s="1"/>
  <c r="Q29" i="15"/>
  <c r="Q32" i="15" s="1"/>
  <c r="Q26" i="15"/>
  <c r="Q27" i="15" s="1"/>
  <c r="Q22" i="15"/>
  <c r="Q23" i="15" s="1"/>
  <c r="Q51" i="15" s="1"/>
  <c r="N57" i="15"/>
  <c r="N58" i="15" s="1"/>
  <c r="N59" i="15" s="1"/>
  <c r="N60" i="15" s="1"/>
  <c r="N63" i="15" s="1"/>
  <c r="O34" i="15"/>
  <c r="O35" i="15"/>
  <c r="O71" i="15" s="1"/>
  <c r="O55" i="15"/>
  <c r="O56" i="15" s="1"/>
  <c r="O52" i="15"/>
  <c r="O62" i="15" s="1"/>
  <c r="O66" i="15" s="1"/>
  <c r="U9" i="15"/>
  <c r="V3" i="15"/>
  <c r="U8" i="15"/>
  <c r="M43" i="15"/>
  <c r="M44" i="15" s="1"/>
  <c r="M45" i="15" s="1"/>
  <c r="M46" i="15" s="1"/>
  <c r="M65" i="15" s="1"/>
  <c r="O41" i="15"/>
  <c r="O73" i="15" s="1"/>
  <c r="R21" i="15"/>
  <c r="R25" i="15"/>
  <c r="T72" i="15"/>
  <c r="T16" i="15"/>
  <c r="L67" i="15"/>
  <c r="L68" i="15" s="1"/>
  <c r="L69" i="15" s="1"/>
  <c r="T24" i="15"/>
  <c r="T38" i="15"/>
  <c r="T54" i="15" s="1"/>
  <c r="V5" i="15"/>
  <c r="U10" i="15"/>
  <c r="M65" i="14"/>
  <c r="M67" i="14"/>
  <c r="Q40" i="14"/>
  <c r="Q50" i="14"/>
  <c r="O57" i="14"/>
  <c r="O58" i="14" s="1"/>
  <c r="O59" i="14" s="1"/>
  <c r="O60" i="14" s="1"/>
  <c r="O63" i="14" s="1"/>
  <c r="O66" i="14" s="1"/>
  <c r="U38" i="14"/>
  <c r="U54" i="14" s="1"/>
  <c r="V14" i="14"/>
  <c r="U16" i="14"/>
  <c r="S21" i="14"/>
  <c r="S25" i="14"/>
  <c r="P34" i="14"/>
  <c r="P35" i="14"/>
  <c r="P71" i="14" s="1"/>
  <c r="U49" i="14"/>
  <c r="U53" i="14" s="1"/>
  <c r="V4" i="14"/>
  <c r="O42" i="14"/>
  <c r="R22" i="14"/>
  <c r="P55" i="14"/>
  <c r="P56" i="14" s="1"/>
  <c r="P52" i="14"/>
  <c r="P62" i="14" s="1"/>
  <c r="Q39" i="14"/>
  <c r="Q33" i="14"/>
  <c r="R29" i="14"/>
  <c r="R32" i="14" s="1"/>
  <c r="R26" i="14"/>
  <c r="R27" i="14" s="1"/>
  <c r="N43" i="14"/>
  <c r="N44" i="14" s="1"/>
  <c r="N45" i="14" s="1"/>
  <c r="N46" i="14" s="1"/>
  <c r="N65" i="14" s="1"/>
  <c r="T17" i="14"/>
  <c r="T20" i="14" s="1"/>
  <c r="T30" i="14"/>
  <c r="T31" i="14" s="1"/>
  <c r="P41" i="14"/>
  <c r="P73" i="14" s="1"/>
  <c r="K74" i="12"/>
  <c r="K74" i="13"/>
  <c r="U9" i="1"/>
  <c r="W2" i="7"/>
  <c r="V9" i="7"/>
  <c r="L68" i="11"/>
  <c r="L69" i="11" s="1"/>
  <c r="N42" i="11"/>
  <c r="N43" i="11" s="1"/>
  <c r="N44" i="11" s="1"/>
  <c r="N45" i="11" s="1"/>
  <c r="N46" i="11" s="1"/>
  <c r="N65" i="11" s="1"/>
  <c r="N42" i="13"/>
  <c r="N43" i="13" s="1"/>
  <c r="N44" i="13" s="1"/>
  <c r="N45" i="13" s="1"/>
  <c r="N46" i="13" s="1"/>
  <c r="N65" i="13" s="1"/>
  <c r="N57" i="13"/>
  <c r="N58" i="13" s="1"/>
  <c r="N59" i="13" s="1"/>
  <c r="N60" i="13" s="1"/>
  <c r="N63" i="13" s="1"/>
  <c r="W14" i="13"/>
  <c r="R21" i="13"/>
  <c r="R25" i="13"/>
  <c r="P50" i="13"/>
  <c r="P40" i="13"/>
  <c r="L67" i="13"/>
  <c r="L68" i="13" s="1"/>
  <c r="L69" i="13" s="1"/>
  <c r="Q29" i="13"/>
  <c r="Q32" i="13" s="1"/>
  <c r="Q26" i="13"/>
  <c r="Q27" i="13" s="1"/>
  <c r="P39" i="13"/>
  <c r="P33" i="13"/>
  <c r="V5" i="13"/>
  <c r="U10" i="13"/>
  <c r="M43" i="13"/>
  <c r="M44" i="13" s="1"/>
  <c r="M45" i="13" s="1"/>
  <c r="M46" i="13" s="1"/>
  <c r="Q22" i="13"/>
  <c r="T24" i="13"/>
  <c r="T38" i="13"/>
  <c r="T54" i="13" s="1"/>
  <c r="T72" i="13"/>
  <c r="T16" i="13"/>
  <c r="O34" i="13"/>
  <c r="O35" i="13"/>
  <c r="O71" i="13" s="1"/>
  <c r="S30" i="13"/>
  <c r="S31" i="13" s="1"/>
  <c r="S17" i="13"/>
  <c r="S20" i="13" s="1"/>
  <c r="V3" i="13"/>
  <c r="V9" i="13" s="1"/>
  <c r="U8" i="13"/>
  <c r="O41" i="13"/>
  <c r="O73" i="13" s="1"/>
  <c r="W4" i="13"/>
  <c r="V49" i="13"/>
  <c r="V53" i="13" s="1"/>
  <c r="O52" i="13"/>
  <c r="O62" i="13" s="1"/>
  <c r="O66" i="13" s="1"/>
  <c r="O55" i="13"/>
  <c r="O56" i="13" s="1"/>
  <c r="N42" i="12"/>
  <c r="N43" i="12" s="1"/>
  <c r="N44" i="12" s="1"/>
  <c r="N45" i="12" s="1"/>
  <c r="N46" i="12" s="1"/>
  <c r="N65" i="12" s="1"/>
  <c r="N57" i="12"/>
  <c r="N58" i="12" s="1"/>
  <c r="N59" i="12" s="1"/>
  <c r="N60" i="12" s="1"/>
  <c r="N63" i="12" s="1"/>
  <c r="N66" i="12" s="1"/>
  <c r="W3" i="12"/>
  <c r="W9" i="12" s="1"/>
  <c r="V8" i="12"/>
  <c r="U49" i="12"/>
  <c r="U53" i="12" s="1"/>
  <c r="V4" i="12"/>
  <c r="P39" i="12"/>
  <c r="P33" i="12"/>
  <c r="W14" i="12"/>
  <c r="O34" i="12"/>
  <c r="O35" i="12"/>
  <c r="O71" i="12" s="1"/>
  <c r="Q29" i="12"/>
  <c r="Q32" i="12" s="1"/>
  <c r="Q26" i="12"/>
  <c r="Q27" i="12" s="1"/>
  <c r="R21" i="12"/>
  <c r="R25" i="12"/>
  <c r="T72" i="12"/>
  <c r="T16" i="12"/>
  <c r="Q22" i="12"/>
  <c r="Q23" i="12" s="1"/>
  <c r="Q51" i="12" s="1"/>
  <c r="V5" i="12"/>
  <c r="U10" i="12"/>
  <c r="L67" i="12"/>
  <c r="L68" i="12" s="1"/>
  <c r="L69" i="12" s="1"/>
  <c r="O41" i="12"/>
  <c r="O73" i="12" s="1"/>
  <c r="U24" i="12"/>
  <c r="P50" i="12"/>
  <c r="P40" i="12"/>
  <c r="O55" i="12"/>
  <c r="O56" i="12" s="1"/>
  <c r="O52" i="12"/>
  <c r="O62" i="12" s="1"/>
  <c r="S30" i="12"/>
  <c r="S31" i="12" s="1"/>
  <c r="S17" i="12"/>
  <c r="S20" i="12" s="1"/>
  <c r="M67" i="12"/>
  <c r="M68" i="12" s="1"/>
  <c r="M69" i="12" s="1"/>
  <c r="P50" i="11"/>
  <c r="P40" i="11"/>
  <c r="T72" i="11"/>
  <c r="T16" i="11"/>
  <c r="S30" i="11"/>
  <c r="S31" i="11" s="1"/>
  <c r="S17" i="11"/>
  <c r="S20" i="11" s="1"/>
  <c r="X3" i="11"/>
  <c r="X9" i="11" s="1"/>
  <c r="W8" i="11"/>
  <c r="Q29" i="11"/>
  <c r="Q32" i="11" s="1"/>
  <c r="Q26" i="11"/>
  <c r="Q27" i="11" s="1"/>
  <c r="O41" i="11"/>
  <c r="O73" i="11" s="1"/>
  <c r="P39" i="11"/>
  <c r="P33" i="11"/>
  <c r="P23" i="11"/>
  <c r="P51" i="11" s="1"/>
  <c r="M44" i="11"/>
  <c r="M45" i="11" s="1"/>
  <c r="M46" i="11" s="1"/>
  <c r="M65" i="11" s="1"/>
  <c r="Q22" i="11"/>
  <c r="Q23" i="11" s="1"/>
  <c r="Q51" i="11" s="1"/>
  <c r="O52" i="11"/>
  <c r="O62" i="11" s="1"/>
  <c r="O55" i="11"/>
  <c r="O56" i="11" s="1"/>
  <c r="O34" i="11"/>
  <c r="O35" i="11"/>
  <c r="O71" i="11" s="1"/>
  <c r="V38" i="11"/>
  <c r="V54" i="11" s="1"/>
  <c r="V24" i="11"/>
  <c r="V49" i="11"/>
  <c r="V53" i="11" s="1"/>
  <c r="W4" i="11"/>
  <c r="R21" i="11"/>
  <c r="R25" i="11"/>
  <c r="N57" i="11"/>
  <c r="N58" i="11" s="1"/>
  <c r="N59" i="11" s="1"/>
  <c r="N60" i="11" s="1"/>
  <c r="N63" i="11" s="1"/>
  <c r="N66" i="11" s="1"/>
  <c r="V5" i="11"/>
  <c r="U10" i="11"/>
  <c r="K74" i="11"/>
  <c r="K74" i="10"/>
  <c r="K74" i="7"/>
  <c r="O63" i="1"/>
  <c r="L74" i="7"/>
  <c r="P67" i="5"/>
  <c r="P68" i="5" s="1"/>
  <c r="P69" i="5" s="1"/>
  <c r="L67" i="1"/>
  <c r="L68" i="1" s="1"/>
  <c r="L69" i="1" s="1"/>
  <c r="K74" i="1"/>
  <c r="P23" i="1"/>
  <c r="P51" i="1" s="1"/>
  <c r="Q23" i="1"/>
  <c r="Q51" i="1" s="1"/>
  <c r="M43" i="1"/>
  <c r="M44" i="1" s="1"/>
  <c r="M45" i="1" s="1"/>
  <c r="M46" i="1" s="1"/>
  <c r="M65" i="1" s="1"/>
  <c r="O67" i="5"/>
  <c r="O68" i="5" s="1"/>
  <c r="O69" i="5" s="1"/>
  <c r="L67" i="10"/>
  <c r="L68" i="10" s="1"/>
  <c r="L69" i="10" s="1"/>
  <c r="L74" i="8"/>
  <c r="M67" i="8"/>
  <c r="M68" i="8" s="1"/>
  <c r="M69" i="8" s="1"/>
  <c r="Q52" i="8"/>
  <c r="Q55" i="8"/>
  <c r="Q56" i="8" s="1"/>
  <c r="Q57" i="8" s="1"/>
  <c r="Q58" i="8" s="1"/>
  <c r="Q59" i="8" s="1"/>
  <c r="Q60" i="8" s="1"/>
  <c r="M43" i="10"/>
  <c r="M44" i="10" s="1"/>
  <c r="M45" i="10" s="1"/>
  <c r="M46" i="10" s="1"/>
  <c r="M65" i="10" s="1"/>
  <c r="O57" i="8"/>
  <c r="O58" i="8" s="1"/>
  <c r="O59" i="8" s="1"/>
  <c r="O60" i="8" s="1"/>
  <c r="O63" i="8" s="1"/>
  <c r="O66" i="8" s="1"/>
  <c r="P55" i="8"/>
  <c r="P56" i="8" s="1"/>
  <c r="P57" i="8" s="1"/>
  <c r="P58" i="8" s="1"/>
  <c r="P59" i="8" s="1"/>
  <c r="P60" i="8" s="1"/>
  <c r="P52" i="8"/>
  <c r="P62" i="8" s="1"/>
  <c r="P50" i="10"/>
  <c r="P52" i="10" s="1"/>
  <c r="M43" i="7"/>
  <c r="M44" i="7" s="1"/>
  <c r="M45" i="7" s="1"/>
  <c r="M46" i="7" s="1"/>
  <c r="M65" i="7" s="1"/>
  <c r="P50" i="1"/>
  <c r="P23" i="7"/>
  <c r="P51" i="7" s="1"/>
  <c r="O55" i="7"/>
  <c r="O56" i="7" s="1"/>
  <c r="O57" i="7" s="1"/>
  <c r="O58" i="7" s="1"/>
  <c r="O59" i="7" s="1"/>
  <c r="O60" i="7" s="1"/>
  <c r="O52" i="7"/>
  <c r="O62" i="7" s="1"/>
  <c r="O66" i="7" s="1"/>
  <c r="P55" i="7"/>
  <c r="P56" i="7" s="1"/>
  <c r="P52" i="7"/>
  <c r="N57" i="1"/>
  <c r="N58" i="1" s="1"/>
  <c r="N59" i="1" s="1"/>
  <c r="N60" i="1" s="1"/>
  <c r="N63" i="1" s="1"/>
  <c r="O63" i="10"/>
  <c r="O66" i="10" s="1"/>
  <c r="N42" i="10"/>
  <c r="S17" i="10"/>
  <c r="S20" i="10" s="1"/>
  <c r="S30" i="10"/>
  <c r="S31" i="10" s="1"/>
  <c r="U10" i="10"/>
  <c r="V5" i="10"/>
  <c r="P23" i="10"/>
  <c r="P51" i="10" s="1"/>
  <c r="U24" i="10"/>
  <c r="U38" i="10"/>
  <c r="U54" i="10" s="1"/>
  <c r="V14" i="10"/>
  <c r="P39" i="10"/>
  <c r="P33" i="10"/>
  <c r="V4" i="10"/>
  <c r="V49" i="10" s="1"/>
  <c r="V53" i="10" s="1"/>
  <c r="O41" i="10"/>
  <c r="O73" i="10" s="1"/>
  <c r="V8" i="10"/>
  <c r="W3" i="10"/>
  <c r="W9" i="10" s="1"/>
  <c r="T72" i="10"/>
  <c r="T16" i="10"/>
  <c r="P40" i="10"/>
  <c r="Q29" i="10"/>
  <c r="Q32" i="10" s="1"/>
  <c r="Q26" i="10"/>
  <c r="Q27" i="10" s="1"/>
  <c r="Q50" i="10" s="1"/>
  <c r="R21" i="10"/>
  <c r="R25" i="10"/>
  <c r="O34" i="10"/>
  <c r="O35" i="10"/>
  <c r="O71" i="10" s="1"/>
  <c r="Q22" i="10"/>
  <c r="Q23" i="10" s="1"/>
  <c r="Q51" i="10" s="1"/>
  <c r="V3" i="1"/>
  <c r="U8" i="1"/>
  <c r="T24" i="1"/>
  <c r="T38" i="1"/>
  <c r="T54" i="1" s="1"/>
  <c r="V4" i="1"/>
  <c r="V49" i="1" s="1"/>
  <c r="V53" i="1" s="1"/>
  <c r="V2" i="1"/>
  <c r="P33" i="7"/>
  <c r="P39" i="7"/>
  <c r="T16" i="1"/>
  <c r="R21" i="7"/>
  <c r="R25" i="7"/>
  <c r="N42" i="7"/>
  <c r="S30" i="7"/>
  <c r="S31" i="7" s="1"/>
  <c r="S17" i="7"/>
  <c r="S20" i="7" s="1"/>
  <c r="Q26" i="7"/>
  <c r="Q27" i="7" s="1"/>
  <c r="Q50" i="7" s="1"/>
  <c r="Q29" i="7"/>
  <c r="Q32" i="7" s="1"/>
  <c r="P40" i="1"/>
  <c r="P33" i="1"/>
  <c r="P39" i="1"/>
  <c r="Q26" i="1"/>
  <c r="Q27" i="1" s="1"/>
  <c r="Q50" i="1" s="1"/>
  <c r="Q29" i="1"/>
  <c r="Q32" i="1" s="1"/>
  <c r="O34" i="1"/>
  <c r="O35" i="1"/>
  <c r="O71" i="1" s="1"/>
  <c r="P40" i="7"/>
  <c r="O41" i="7"/>
  <c r="O73" i="7" s="1"/>
  <c r="S30" i="1"/>
  <c r="S31" i="1" s="1"/>
  <c r="S17" i="1"/>
  <c r="S20" i="1" s="1"/>
  <c r="Q22" i="7"/>
  <c r="O35" i="7"/>
  <c r="O71" i="7" s="1"/>
  <c r="O34" i="7"/>
  <c r="V5" i="7"/>
  <c r="U10" i="7"/>
  <c r="U72" i="7" s="1"/>
  <c r="T16" i="7"/>
  <c r="R21" i="1"/>
  <c r="R22" i="1" s="1"/>
  <c r="R25" i="1"/>
  <c r="O41" i="1"/>
  <c r="O73" i="1" s="1"/>
  <c r="U10" i="1"/>
  <c r="U72" i="1" s="1"/>
  <c r="N42" i="1"/>
  <c r="X4" i="5"/>
  <c r="W49" i="5"/>
  <c r="O42" i="8"/>
  <c r="Q40" i="8"/>
  <c r="S21" i="8"/>
  <c r="S25" i="8"/>
  <c r="R26" i="8"/>
  <c r="R27" i="8" s="1"/>
  <c r="R50" i="8" s="1"/>
  <c r="R29" i="8"/>
  <c r="R32" i="8" s="1"/>
  <c r="U24" i="8"/>
  <c r="U38" i="8"/>
  <c r="U54" i="8" s="1"/>
  <c r="R22" i="8"/>
  <c r="X4" i="8"/>
  <c r="X49" i="8" s="1"/>
  <c r="X53" i="8" s="1"/>
  <c r="T30" i="8"/>
  <c r="T31" i="8" s="1"/>
  <c r="T17" i="8"/>
  <c r="T20" i="8" s="1"/>
  <c r="Q23" i="8"/>
  <c r="Q51" i="8" s="1"/>
  <c r="Z14" i="8"/>
  <c r="N43" i="8"/>
  <c r="N44" i="8" s="1"/>
  <c r="N45" i="8" s="1"/>
  <c r="N46" i="8" s="1"/>
  <c r="N65" i="8" s="1"/>
  <c r="V8" i="8"/>
  <c r="W3" i="8"/>
  <c r="W9" i="8" s="1"/>
  <c r="Q39" i="8"/>
  <c r="Q33" i="8"/>
  <c r="P41" i="8"/>
  <c r="P73" i="8" s="1"/>
  <c r="U16" i="8"/>
  <c r="P34" i="8"/>
  <c r="P35" i="8"/>
  <c r="P71" i="8" s="1"/>
  <c r="W5" i="8"/>
  <c r="V10" i="8"/>
  <c r="V72" i="8" s="1"/>
  <c r="V38" i="7"/>
  <c r="V54" i="7" s="1"/>
  <c r="W14" i="7"/>
  <c r="W8" i="7"/>
  <c r="X3" i="7"/>
  <c r="W4" i="7"/>
  <c r="W49" i="7" s="1"/>
  <c r="W53" i="7" s="1"/>
  <c r="V24" i="7"/>
  <c r="Q42" i="5"/>
  <c r="U21" i="5"/>
  <c r="U22" i="5" s="1"/>
  <c r="U23" i="5" s="1"/>
  <c r="U51" i="5" s="1"/>
  <c r="U25" i="5"/>
  <c r="U29" i="5" s="1"/>
  <c r="U32" i="5" s="1"/>
  <c r="S40" i="5"/>
  <c r="S50" i="5"/>
  <c r="S52" i="5" s="1"/>
  <c r="X3" i="5"/>
  <c r="X9" i="5" s="1"/>
  <c r="W8" i="5"/>
  <c r="S33" i="5"/>
  <c r="S39" i="5"/>
  <c r="S23" i="5"/>
  <c r="S51" i="5" s="1"/>
  <c r="N74" i="5"/>
  <c r="V17" i="5"/>
  <c r="V20" i="5" s="1"/>
  <c r="V30" i="5"/>
  <c r="V31" i="5" s="1"/>
  <c r="R42" i="5"/>
  <c r="W16" i="5"/>
  <c r="W72" i="5"/>
  <c r="T26" i="5"/>
  <c r="T27" i="5" s="1"/>
  <c r="T29" i="5"/>
  <c r="T32" i="5" s="1"/>
  <c r="V24" i="5"/>
  <c r="V38" i="5"/>
  <c r="X10" i="5"/>
  <c r="T22" i="5"/>
  <c r="T23" i="5" s="1"/>
  <c r="T51" i="5" s="1"/>
  <c r="V9" i="1" l="1"/>
  <c r="M68" i="14"/>
  <c r="M69" i="14" s="1"/>
  <c r="Y3" i="14"/>
  <c r="X8" i="14"/>
  <c r="X24" i="14" s="1"/>
  <c r="X9" i="14"/>
  <c r="O42" i="15"/>
  <c r="P42" i="14"/>
  <c r="P43" i="14" s="1"/>
  <c r="M74" i="14"/>
  <c r="X5" i="14"/>
  <c r="W10" i="14"/>
  <c r="W72" i="14" s="1"/>
  <c r="O57" i="15"/>
  <c r="O58" i="15" s="1"/>
  <c r="O59" i="15" s="1"/>
  <c r="O60" i="15" s="1"/>
  <c r="M67" i="15"/>
  <c r="M68" i="15" s="1"/>
  <c r="M69" i="15" s="1"/>
  <c r="Q39" i="15"/>
  <c r="Q33" i="15"/>
  <c r="R22" i="15"/>
  <c r="R23" i="15" s="1"/>
  <c r="R51" i="15" s="1"/>
  <c r="O43" i="15"/>
  <c r="O44" i="15" s="1"/>
  <c r="O45" i="15" s="1"/>
  <c r="O46" i="15" s="1"/>
  <c r="O65" i="15" s="1"/>
  <c r="P34" i="15"/>
  <c r="P35" i="15"/>
  <c r="P71" i="15" s="1"/>
  <c r="T30" i="15"/>
  <c r="T31" i="15" s="1"/>
  <c r="T17" i="15"/>
  <c r="T20" i="15" s="1"/>
  <c r="L74" i="15"/>
  <c r="V10" i="15"/>
  <c r="W5" i="15"/>
  <c r="S21" i="15"/>
  <c r="S25" i="15"/>
  <c r="N43" i="15"/>
  <c r="N44" i="15" s="1"/>
  <c r="N45" i="15" s="1"/>
  <c r="N46" i="15" s="1"/>
  <c r="N65" i="15" s="1"/>
  <c r="Q50" i="15"/>
  <c r="Q40" i="15"/>
  <c r="U24" i="15"/>
  <c r="U38" i="15"/>
  <c r="U54" i="15" s="1"/>
  <c r="P55" i="15"/>
  <c r="P56" i="15" s="1"/>
  <c r="P52" i="15"/>
  <c r="P62" i="15" s="1"/>
  <c r="P66" i="15" s="1"/>
  <c r="U72" i="15"/>
  <c r="U16" i="15"/>
  <c r="R29" i="15"/>
  <c r="R32" i="15" s="1"/>
  <c r="R26" i="15"/>
  <c r="R27" i="15" s="1"/>
  <c r="V9" i="15"/>
  <c r="W3" i="15"/>
  <c r="V8" i="15"/>
  <c r="V49" i="15"/>
  <c r="V53" i="15" s="1"/>
  <c r="W4" i="15"/>
  <c r="P41" i="15"/>
  <c r="P73" i="15" s="1"/>
  <c r="R50" i="14"/>
  <c r="R40" i="14"/>
  <c r="P57" i="14"/>
  <c r="P58" i="14" s="1"/>
  <c r="P59" i="14" s="1"/>
  <c r="P60" i="14" s="1"/>
  <c r="P63" i="14" s="1"/>
  <c r="P66" i="14" s="1"/>
  <c r="Q52" i="14"/>
  <c r="Q62" i="14" s="1"/>
  <c r="Q55" i="14"/>
  <c r="Q56" i="14" s="1"/>
  <c r="Q41" i="14"/>
  <c r="Q73" i="14" s="1"/>
  <c r="R39" i="14"/>
  <c r="R33" i="14"/>
  <c r="R23" i="14"/>
  <c r="R51" i="14" s="1"/>
  <c r="O43" i="14"/>
  <c r="O44" i="14" s="1"/>
  <c r="O45" i="14" s="1"/>
  <c r="O46" i="14" s="1"/>
  <c r="T21" i="14"/>
  <c r="T25" i="14"/>
  <c r="U30" i="14"/>
  <c r="U31" i="14" s="1"/>
  <c r="U17" i="14"/>
  <c r="U20" i="14" s="1"/>
  <c r="Q34" i="14"/>
  <c r="Q35" i="14"/>
  <c r="Q71" i="14" s="1"/>
  <c r="W14" i="14"/>
  <c r="V38" i="14"/>
  <c r="V54" i="14" s="1"/>
  <c r="V16" i="14"/>
  <c r="N67" i="14"/>
  <c r="N68" i="14" s="1"/>
  <c r="N69" i="14" s="1"/>
  <c r="V49" i="14"/>
  <c r="V53" i="14" s="1"/>
  <c r="W4" i="14"/>
  <c r="S29" i="14"/>
  <c r="S32" i="14" s="1"/>
  <c r="S26" i="14"/>
  <c r="S27" i="14" s="1"/>
  <c r="S22" i="14"/>
  <c r="L74" i="11"/>
  <c r="X2" i="7"/>
  <c r="W9" i="7"/>
  <c r="O42" i="11"/>
  <c r="O43" i="11" s="1"/>
  <c r="O44" i="11" s="1"/>
  <c r="O45" i="11" s="1"/>
  <c r="O46" i="11" s="1"/>
  <c r="O65" i="11" s="1"/>
  <c r="M65" i="13"/>
  <c r="M67" i="13"/>
  <c r="L74" i="12"/>
  <c r="O42" i="12"/>
  <c r="O43" i="12" s="1"/>
  <c r="O57" i="13"/>
  <c r="O58" i="13" s="1"/>
  <c r="O59" i="13" s="1"/>
  <c r="O60" i="13" s="1"/>
  <c r="O63" i="13" s="1"/>
  <c r="T30" i="13"/>
  <c r="T31" i="13" s="1"/>
  <c r="T17" i="13"/>
  <c r="T20" i="13" s="1"/>
  <c r="Q50" i="13"/>
  <c r="Q40" i="13"/>
  <c r="Q33" i="13"/>
  <c r="Q39" i="13"/>
  <c r="U24" i="13"/>
  <c r="U38" i="13"/>
  <c r="U54" i="13" s="1"/>
  <c r="W49" i="13"/>
  <c r="W53" i="13" s="1"/>
  <c r="X4" i="13"/>
  <c r="N67" i="13"/>
  <c r="N68" i="13" s="1"/>
  <c r="N69" i="13" s="1"/>
  <c r="O42" i="13"/>
  <c r="W3" i="13"/>
  <c r="W9" i="13" s="1"/>
  <c r="V8" i="13"/>
  <c r="U72" i="13"/>
  <c r="U16" i="13"/>
  <c r="P41" i="13"/>
  <c r="P73" i="13" s="1"/>
  <c r="X14" i="13"/>
  <c r="S21" i="13"/>
  <c r="S25" i="13"/>
  <c r="W5" i="13"/>
  <c r="V10" i="13"/>
  <c r="P55" i="13"/>
  <c r="P56" i="13" s="1"/>
  <c r="P52" i="13"/>
  <c r="P62" i="13" s="1"/>
  <c r="P66" i="13" s="1"/>
  <c r="L74" i="13"/>
  <c r="P34" i="13"/>
  <c r="P35" i="13"/>
  <c r="P71" i="13" s="1"/>
  <c r="R29" i="13"/>
  <c r="R32" i="13" s="1"/>
  <c r="R26" i="13"/>
  <c r="R27" i="13" s="1"/>
  <c r="Q23" i="13"/>
  <c r="Q51" i="13" s="1"/>
  <c r="R22" i="13"/>
  <c r="R23" i="13" s="1"/>
  <c r="R51" i="13" s="1"/>
  <c r="O57" i="12"/>
  <c r="O58" i="12" s="1"/>
  <c r="O59" i="12" s="1"/>
  <c r="O60" i="12" s="1"/>
  <c r="O63" i="12" s="1"/>
  <c r="O66" i="12" s="1"/>
  <c r="Q50" i="12"/>
  <c r="Q40" i="12"/>
  <c r="Q39" i="12"/>
  <c r="Q33" i="12"/>
  <c r="T30" i="12"/>
  <c r="T31" i="12" s="1"/>
  <c r="T17" i="12"/>
  <c r="T20" i="12" s="1"/>
  <c r="X14" i="12"/>
  <c r="V24" i="12"/>
  <c r="V38" i="12"/>
  <c r="V54" i="12" s="1"/>
  <c r="P55" i="12"/>
  <c r="P56" i="12" s="1"/>
  <c r="P52" i="12"/>
  <c r="P62" i="12" s="1"/>
  <c r="V49" i="12"/>
  <c r="V53" i="12" s="1"/>
  <c r="W4" i="12"/>
  <c r="P34" i="12"/>
  <c r="P35" i="12"/>
  <c r="P71" i="12" s="1"/>
  <c r="S21" i="12"/>
  <c r="S25" i="12"/>
  <c r="U72" i="12"/>
  <c r="U16" i="12"/>
  <c r="R22" i="12"/>
  <c r="X3" i="12"/>
  <c r="X9" i="12" s="1"/>
  <c r="W8" i="12"/>
  <c r="W38" i="12" s="1"/>
  <c r="W54" i="12" s="1"/>
  <c r="R26" i="12"/>
  <c r="R27" i="12" s="1"/>
  <c r="R29" i="12"/>
  <c r="R32" i="12" s="1"/>
  <c r="P41" i="12"/>
  <c r="P73" i="12" s="1"/>
  <c r="W5" i="12"/>
  <c r="V10" i="12"/>
  <c r="N67" i="12"/>
  <c r="N68" i="12" s="1"/>
  <c r="N69" i="12" s="1"/>
  <c r="M74" i="12"/>
  <c r="S21" i="11"/>
  <c r="S25" i="11"/>
  <c r="O57" i="11"/>
  <c r="O58" i="11" s="1"/>
  <c r="O59" i="11" s="1"/>
  <c r="O60" i="11" s="1"/>
  <c r="O63" i="11" s="1"/>
  <c r="O66" i="11" s="1"/>
  <c r="U72" i="11"/>
  <c r="U16" i="11"/>
  <c r="W5" i="11"/>
  <c r="V10" i="11"/>
  <c r="T17" i="11"/>
  <c r="T20" i="11" s="1"/>
  <c r="T30" i="11"/>
  <c r="T31" i="11" s="1"/>
  <c r="W49" i="11"/>
  <c r="W53" i="11" s="1"/>
  <c r="X4" i="11"/>
  <c r="Q50" i="11"/>
  <c r="Q40" i="11"/>
  <c r="Q39" i="11"/>
  <c r="Q33" i="11"/>
  <c r="R29" i="11"/>
  <c r="R32" i="11" s="1"/>
  <c r="R26" i="11"/>
  <c r="R27" i="11" s="1"/>
  <c r="R22" i="11"/>
  <c r="M67" i="11"/>
  <c r="M68" i="11" s="1"/>
  <c r="M69" i="11" s="1"/>
  <c r="W38" i="11"/>
  <c r="W54" i="11" s="1"/>
  <c r="W24" i="11"/>
  <c r="P41" i="11"/>
  <c r="P73" i="11" s="1"/>
  <c r="N67" i="11"/>
  <c r="N68" i="11" s="1"/>
  <c r="N69" i="11" s="1"/>
  <c r="P55" i="11"/>
  <c r="P56" i="11" s="1"/>
  <c r="P52" i="11"/>
  <c r="P62" i="11" s="1"/>
  <c r="P34" i="11"/>
  <c r="P35" i="11"/>
  <c r="P71" i="11" s="1"/>
  <c r="Y3" i="11"/>
  <c r="Y9" i="11" s="1"/>
  <c r="X8" i="11"/>
  <c r="P74" i="5"/>
  <c r="M67" i="1"/>
  <c r="M68" i="1" s="1"/>
  <c r="M69" i="1" s="1"/>
  <c r="M67" i="10"/>
  <c r="M68" i="10" s="1"/>
  <c r="M69" i="10" s="1"/>
  <c r="M74" i="10" s="1"/>
  <c r="Q63" i="8"/>
  <c r="O74" i="5"/>
  <c r="L74" i="1"/>
  <c r="O63" i="7"/>
  <c r="M67" i="7"/>
  <c r="M68" i="7" s="1"/>
  <c r="M69" i="7" s="1"/>
  <c r="P55" i="10"/>
  <c r="P56" i="10" s="1"/>
  <c r="P57" i="10" s="1"/>
  <c r="P58" i="10" s="1"/>
  <c r="P59" i="10" s="1"/>
  <c r="P60" i="10" s="1"/>
  <c r="P63" i="10" s="1"/>
  <c r="N43" i="10"/>
  <c r="N44" i="10" s="1"/>
  <c r="N45" i="10" s="1"/>
  <c r="N46" i="10" s="1"/>
  <c r="N65" i="10" s="1"/>
  <c r="Q62" i="8"/>
  <c r="O43" i="8"/>
  <c r="O44" i="8" s="1"/>
  <c r="O45" i="8" s="1"/>
  <c r="O46" i="8" s="1"/>
  <c r="O65" i="8" s="1"/>
  <c r="N43" i="7"/>
  <c r="N44" i="7" s="1"/>
  <c r="N45" i="7" s="1"/>
  <c r="N46" i="7" s="1"/>
  <c r="N65" i="7" s="1"/>
  <c r="P63" i="8"/>
  <c r="P66" i="8" s="1"/>
  <c r="N43" i="1"/>
  <c r="N44" i="1" s="1"/>
  <c r="N45" i="1" s="1"/>
  <c r="N46" i="1" s="1"/>
  <c r="N65" i="1" s="1"/>
  <c r="P55" i="1"/>
  <c r="P56" i="1" s="1"/>
  <c r="P57" i="1" s="1"/>
  <c r="P58" i="1" s="1"/>
  <c r="P59" i="1" s="1"/>
  <c r="P60" i="1" s="1"/>
  <c r="P52" i="1"/>
  <c r="P62" i="1" s="1"/>
  <c r="P66" i="1" s="1"/>
  <c r="P57" i="7"/>
  <c r="P58" i="7" s="1"/>
  <c r="P59" i="7" s="1"/>
  <c r="P60" i="7" s="1"/>
  <c r="P63" i="7" s="1"/>
  <c r="L74" i="10"/>
  <c r="Q23" i="7"/>
  <c r="Q51" i="7" s="1"/>
  <c r="R52" i="8"/>
  <c r="R55" i="8"/>
  <c r="R56" i="8" s="1"/>
  <c r="R57" i="8" s="1"/>
  <c r="R58" i="8" s="1"/>
  <c r="R59" i="8" s="1"/>
  <c r="R60" i="8" s="1"/>
  <c r="Q52" i="7"/>
  <c r="Q55" i="7"/>
  <c r="Q56" i="7" s="1"/>
  <c r="Q57" i="7" s="1"/>
  <c r="Q58" i="7" s="1"/>
  <c r="Q59" i="7" s="1"/>
  <c r="Q60" i="7" s="1"/>
  <c r="Q52" i="1"/>
  <c r="Q62" i="1" s="1"/>
  <c r="Q66" i="1" s="1"/>
  <c r="Q55" i="1"/>
  <c r="Q56" i="1" s="1"/>
  <c r="Q57" i="1" s="1"/>
  <c r="Q58" i="1" s="1"/>
  <c r="Q59" i="1" s="1"/>
  <c r="Q60" i="1" s="1"/>
  <c r="Q43" i="5"/>
  <c r="Q44" i="5" s="1"/>
  <c r="Q45" i="5" s="1"/>
  <c r="Q46" i="5" s="1"/>
  <c r="Q65" i="5" s="1"/>
  <c r="R23" i="1"/>
  <c r="R51" i="1" s="1"/>
  <c r="P62" i="7"/>
  <c r="P66" i="7" s="1"/>
  <c r="N67" i="8"/>
  <c r="N68" i="8" s="1"/>
  <c r="N69" i="8" s="1"/>
  <c r="M74" i="8"/>
  <c r="Q52" i="10"/>
  <c r="Q62" i="10" s="1"/>
  <c r="Q55" i="10"/>
  <c r="Q56" i="10" s="1"/>
  <c r="P62" i="10"/>
  <c r="Q40" i="10"/>
  <c r="W8" i="10"/>
  <c r="X3" i="10"/>
  <c r="X9" i="10" s="1"/>
  <c r="Q39" i="10"/>
  <c r="Q33" i="10"/>
  <c r="V10" i="10"/>
  <c r="W5" i="10"/>
  <c r="W4" i="10"/>
  <c r="W49" i="10" s="1"/>
  <c r="W53" i="10" s="1"/>
  <c r="U72" i="10"/>
  <c r="U16" i="10"/>
  <c r="V38" i="10"/>
  <c r="V54" i="10" s="1"/>
  <c r="W14" i="10"/>
  <c r="R22" i="10"/>
  <c r="V24" i="10"/>
  <c r="O42" i="10"/>
  <c r="P41" i="10"/>
  <c r="P73" i="10" s="1"/>
  <c r="T17" i="10"/>
  <c r="T20" i="10" s="1"/>
  <c r="T30" i="10"/>
  <c r="T31" i="10" s="1"/>
  <c r="P34" i="10"/>
  <c r="P35" i="10"/>
  <c r="P71" i="10" s="1"/>
  <c r="S21" i="10"/>
  <c r="S25" i="10"/>
  <c r="R29" i="10"/>
  <c r="R32" i="10" s="1"/>
  <c r="R26" i="10"/>
  <c r="R27" i="10" s="1"/>
  <c r="U38" i="1"/>
  <c r="U54" i="1" s="1"/>
  <c r="U24" i="1"/>
  <c r="W3" i="1"/>
  <c r="V8" i="1"/>
  <c r="W4" i="1"/>
  <c r="W49" i="1" s="1"/>
  <c r="W53" i="1" s="1"/>
  <c r="W2" i="1"/>
  <c r="O42" i="1"/>
  <c r="Q39" i="1"/>
  <c r="Q33" i="1"/>
  <c r="R29" i="1"/>
  <c r="R32" i="1" s="1"/>
  <c r="R26" i="1"/>
  <c r="R27" i="1" s="1"/>
  <c r="Q40" i="1"/>
  <c r="T30" i="7"/>
  <c r="T31" i="7" s="1"/>
  <c r="T17" i="7"/>
  <c r="T20" i="7" s="1"/>
  <c r="O42" i="7"/>
  <c r="P41" i="1"/>
  <c r="P73" i="1" s="1"/>
  <c r="R22" i="7"/>
  <c r="S21" i="1"/>
  <c r="S25" i="1"/>
  <c r="P35" i="1"/>
  <c r="P71" i="1" s="1"/>
  <c r="P34" i="1"/>
  <c r="R29" i="7"/>
  <c r="R32" i="7" s="1"/>
  <c r="R26" i="7"/>
  <c r="R27" i="7" s="1"/>
  <c r="R50" i="7" s="1"/>
  <c r="U16" i="7"/>
  <c r="P41" i="7"/>
  <c r="P73" i="7" s="1"/>
  <c r="Q33" i="7"/>
  <c r="Q39" i="7"/>
  <c r="T30" i="1"/>
  <c r="T31" i="1" s="1"/>
  <c r="T17" i="1"/>
  <c r="T20" i="1" s="1"/>
  <c r="U16" i="1"/>
  <c r="W5" i="7"/>
  <c r="V10" i="7"/>
  <c r="V72" i="7" s="1"/>
  <c r="Q40" i="7"/>
  <c r="V10" i="1"/>
  <c r="V72" i="1" s="1"/>
  <c r="S21" i="7"/>
  <c r="S22" i="7" s="1"/>
  <c r="S25" i="7"/>
  <c r="P35" i="7"/>
  <c r="P71" i="7" s="1"/>
  <c r="P34" i="7"/>
  <c r="X49" i="5"/>
  <c r="Y4" i="5"/>
  <c r="P42" i="8"/>
  <c r="W8" i="8"/>
  <c r="X3" i="8"/>
  <c r="X9" i="8" s="1"/>
  <c r="R40" i="8"/>
  <c r="T21" i="8"/>
  <c r="T25" i="8"/>
  <c r="Y4" i="8"/>
  <c r="Y49" i="8" s="1"/>
  <c r="Y53" i="8" s="1"/>
  <c r="AA14" i="8"/>
  <c r="R39" i="8"/>
  <c r="R33" i="8"/>
  <c r="S29" i="8"/>
  <c r="S32" i="8" s="1"/>
  <c r="S26" i="8"/>
  <c r="S27" i="8" s="1"/>
  <c r="S50" i="8" s="1"/>
  <c r="Q34" i="8"/>
  <c r="Q35" i="8"/>
  <c r="Q71" i="8" s="1"/>
  <c r="S22" i="8"/>
  <c r="V16" i="8"/>
  <c r="V24" i="8"/>
  <c r="V38" i="8"/>
  <c r="V54" i="8" s="1"/>
  <c r="U17" i="8"/>
  <c r="U20" i="8" s="1"/>
  <c r="U30" i="8"/>
  <c r="U31" i="8" s="1"/>
  <c r="W10" i="8"/>
  <c r="W72" i="8" s="1"/>
  <c r="X5" i="8"/>
  <c r="R23" i="8"/>
  <c r="R51" i="8" s="1"/>
  <c r="Q41" i="8"/>
  <c r="Q73" i="8" s="1"/>
  <c r="W38" i="7"/>
  <c r="W54" i="7" s="1"/>
  <c r="X14" i="7"/>
  <c r="X8" i="7"/>
  <c r="Y3" i="7"/>
  <c r="W24" i="7"/>
  <c r="X4" i="7"/>
  <c r="X49" i="7" s="1"/>
  <c r="X53" i="7" s="1"/>
  <c r="U26" i="5"/>
  <c r="U27" i="5" s="1"/>
  <c r="T50" i="5"/>
  <c r="T52" i="5" s="1"/>
  <c r="T62" i="5" s="1"/>
  <c r="T66" i="5" s="1"/>
  <c r="T40" i="5"/>
  <c r="V21" i="5"/>
  <c r="V25" i="5"/>
  <c r="U33" i="5"/>
  <c r="U39" i="5"/>
  <c r="S34" i="5"/>
  <c r="S35" i="5"/>
  <c r="S71" i="5" s="1"/>
  <c r="Y10" i="5"/>
  <c r="R43" i="5"/>
  <c r="W17" i="5"/>
  <c r="W20" i="5" s="1"/>
  <c r="W30" i="5"/>
  <c r="W31" i="5" s="1"/>
  <c r="X16" i="5"/>
  <c r="X72" i="5"/>
  <c r="S62" i="5"/>
  <c r="S66" i="5" s="1"/>
  <c r="W24" i="5"/>
  <c r="W38" i="5"/>
  <c r="Y3" i="5"/>
  <c r="Y9" i="5" s="1"/>
  <c r="X8" i="5"/>
  <c r="T39" i="5"/>
  <c r="T33" i="5"/>
  <c r="S41" i="5"/>
  <c r="S73" i="5" s="1"/>
  <c r="M68" i="13" l="1"/>
  <c r="M69" i="13" s="1"/>
  <c r="W9" i="1"/>
  <c r="Y8" i="14"/>
  <c r="Y24" i="14" s="1"/>
  <c r="Z3" i="14"/>
  <c r="Y9" i="14"/>
  <c r="P42" i="15"/>
  <c r="P43" i="15" s="1"/>
  <c r="Q42" i="14"/>
  <c r="Q43" i="14" s="1"/>
  <c r="Q44" i="14" s="1"/>
  <c r="Q45" i="14" s="1"/>
  <c r="Q46" i="14" s="1"/>
  <c r="Q65" i="14" s="1"/>
  <c r="Y5" i="14"/>
  <c r="X10" i="14"/>
  <c r="X72" i="14" s="1"/>
  <c r="R50" i="15"/>
  <c r="R40" i="15"/>
  <c r="P57" i="15"/>
  <c r="P58" i="15" s="1"/>
  <c r="P59" i="15" s="1"/>
  <c r="P60" i="15" s="1"/>
  <c r="P63" i="15" s="1"/>
  <c r="O63" i="15"/>
  <c r="O67" i="15"/>
  <c r="O68" i="15" s="1"/>
  <c r="O69" i="15" s="1"/>
  <c r="Q34" i="15"/>
  <c r="Q35" i="15"/>
  <c r="Q71" i="15" s="1"/>
  <c r="S22" i="15"/>
  <c r="W9" i="15"/>
  <c r="X3" i="15"/>
  <c r="W8" i="15"/>
  <c r="N67" i="15"/>
  <c r="N68" i="15" s="1"/>
  <c r="N69" i="15" s="1"/>
  <c r="T21" i="15"/>
  <c r="T25" i="15"/>
  <c r="R39" i="15"/>
  <c r="R33" i="15"/>
  <c r="S29" i="15"/>
  <c r="S32" i="15" s="1"/>
  <c r="S26" i="15"/>
  <c r="S27" i="15" s="1"/>
  <c r="U30" i="15"/>
  <c r="U31" i="15" s="1"/>
  <c r="U17" i="15"/>
  <c r="U20" i="15" s="1"/>
  <c r="Q41" i="15"/>
  <c r="Q73" i="15" s="1"/>
  <c r="W49" i="15"/>
  <c r="W53" i="15" s="1"/>
  <c r="X4" i="15"/>
  <c r="Q52" i="15"/>
  <c r="Q62" i="15" s="1"/>
  <c r="Q66" i="15" s="1"/>
  <c r="Q55" i="15"/>
  <c r="Q56" i="15" s="1"/>
  <c r="W10" i="15"/>
  <c r="X5" i="15"/>
  <c r="M74" i="15"/>
  <c r="V16" i="15"/>
  <c r="V72" i="15"/>
  <c r="V24" i="15"/>
  <c r="V38" i="15"/>
  <c r="V54" i="15" s="1"/>
  <c r="S40" i="14"/>
  <c r="S50" i="14"/>
  <c r="O65" i="14"/>
  <c r="O67" i="14"/>
  <c r="Q57" i="14"/>
  <c r="Q58" i="14" s="1"/>
  <c r="Q59" i="14" s="1"/>
  <c r="Q60" i="14" s="1"/>
  <c r="Q63" i="14" s="1"/>
  <c r="Q66" i="14" s="1"/>
  <c r="S39" i="14"/>
  <c r="S33" i="14"/>
  <c r="W49" i="14"/>
  <c r="W53" i="14" s="1"/>
  <c r="X4" i="14"/>
  <c r="U21" i="14"/>
  <c r="U25" i="14"/>
  <c r="P44" i="14"/>
  <c r="P45" i="14" s="1"/>
  <c r="P46" i="14" s="1"/>
  <c r="P65" i="14" s="1"/>
  <c r="T29" i="14"/>
  <c r="T32" i="14" s="1"/>
  <c r="T26" i="14"/>
  <c r="T27" i="14" s="1"/>
  <c r="T22" i="14"/>
  <c r="R34" i="14"/>
  <c r="R35" i="14"/>
  <c r="R71" i="14" s="1"/>
  <c r="V30" i="14"/>
  <c r="V31" i="14" s="1"/>
  <c r="V17" i="14"/>
  <c r="V20" i="14" s="1"/>
  <c r="R41" i="14"/>
  <c r="R73" i="14" s="1"/>
  <c r="R52" i="14"/>
  <c r="R62" i="14" s="1"/>
  <c r="R55" i="14"/>
  <c r="R56" i="14" s="1"/>
  <c r="S23" i="14"/>
  <c r="S51" i="14" s="1"/>
  <c r="W38" i="14"/>
  <c r="W54" i="14" s="1"/>
  <c r="X14" i="14"/>
  <c r="W16" i="14"/>
  <c r="N74" i="14"/>
  <c r="Y2" i="7"/>
  <c r="X9" i="7"/>
  <c r="M74" i="13"/>
  <c r="P42" i="13"/>
  <c r="P43" i="13" s="1"/>
  <c r="P44" i="13" s="1"/>
  <c r="P45" i="13" s="1"/>
  <c r="P46" i="13" s="1"/>
  <c r="P65" i="13" s="1"/>
  <c r="P42" i="11"/>
  <c r="P43" i="11" s="1"/>
  <c r="P44" i="11" s="1"/>
  <c r="P45" i="11" s="1"/>
  <c r="P46" i="11" s="1"/>
  <c r="P65" i="11" s="1"/>
  <c r="R50" i="13"/>
  <c r="R40" i="13"/>
  <c r="N74" i="13"/>
  <c r="O43" i="13"/>
  <c r="O44" i="13" s="1"/>
  <c r="O45" i="13" s="1"/>
  <c r="O46" i="13" s="1"/>
  <c r="O65" i="13" s="1"/>
  <c r="Q34" i="13"/>
  <c r="Q35" i="13"/>
  <c r="Q71" i="13" s="1"/>
  <c r="Q41" i="13"/>
  <c r="Q73" i="13" s="1"/>
  <c r="Q52" i="13"/>
  <c r="Q62" i="13" s="1"/>
  <c r="Q66" i="13" s="1"/>
  <c r="Q55" i="13"/>
  <c r="Q56" i="13" s="1"/>
  <c r="V72" i="13"/>
  <c r="V16" i="13"/>
  <c r="P57" i="13"/>
  <c r="P58" i="13" s="1"/>
  <c r="P59" i="13" s="1"/>
  <c r="P60" i="13" s="1"/>
  <c r="U17" i="13"/>
  <c r="U20" i="13" s="1"/>
  <c r="U30" i="13"/>
  <c r="U31" i="13" s="1"/>
  <c r="X49" i="13"/>
  <c r="X53" i="13" s="1"/>
  <c r="Y4" i="13"/>
  <c r="W10" i="13"/>
  <c r="X5" i="13"/>
  <c r="T21" i="13"/>
  <c r="T25" i="13"/>
  <c r="Y14" i="13"/>
  <c r="R39" i="13"/>
  <c r="R33" i="13"/>
  <c r="S29" i="13"/>
  <c r="S32" i="13" s="1"/>
  <c r="S26" i="13"/>
  <c r="S27" i="13" s="1"/>
  <c r="V24" i="13"/>
  <c r="V38" i="13"/>
  <c r="V54" i="13" s="1"/>
  <c r="S22" i="13"/>
  <c r="S23" i="13" s="1"/>
  <c r="S51" i="13" s="1"/>
  <c r="W8" i="13"/>
  <c r="X3" i="13"/>
  <c r="X9" i="13" s="1"/>
  <c r="P57" i="12"/>
  <c r="P58" i="12" s="1"/>
  <c r="P59" i="12" s="1"/>
  <c r="P60" i="12" s="1"/>
  <c r="P63" i="12" s="1"/>
  <c r="P66" i="12" s="1"/>
  <c r="S22" i="12"/>
  <c r="S23" i="12" s="1"/>
  <c r="S51" i="12" s="1"/>
  <c r="W10" i="12"/>
  <c r="X5" i="12"/>
  <c r="R40" i="12"/>
  <c r="R50" i="12"/>
  <c r="V72" i="12"/>
  <c r="V16" i="12"/>
  <c r="W49" i="12"/>
  <c r="W53" i="12" s="1"/>
  <c r="X4" i="12"/>
  <c r="P42" i="12"/>
  <c r="T21" i="12"/>
  <c r="T25" i="12"/>
  <c r="Q52" i="12"/>
  <c r="Q62" i="12" s="1"/>
  <c r="Q55" i="12"/>
  <c r="Q56" i="12" s="1"/>
  <c r="X8" i="12"/>
  <c r="X38" i="12" s="1"/>
  <c r="X54" i="12" s="1"/>
  <c r="Y3" i="12"/>
  <c r="Y9" i="12" s="1"/>
  <c r="Q34" i="12"/>
  <c r="Q35" i="12"/>
  <c r="Q71" i="12" s="1"/>
  <c r="R23" i="12"/>
  <c r="R51" i="12" s="1"/>
  <c r="Y14" i="12"/>
  <c r="Q41" i="12"/>
  <c r="Q73" i="12" s="1"/>
  <c r="O44" i="12"/>
  <c r="O45" i="12" s="1"/>
  <c r="O46" i="12" s="1"/>
  <c r="O65" i="12" s="1"/>
  <c r="U30" i="12"/>
  <c r="U31" i="12" s="1"/>
  <c r="U17" i="12"/>
  <c r="U20" i="12" s="1"/>
  <c r="R39" i="12"/>
  <c r="R33" i="12"/>
  <c r="N74" i="12"/>
  <c r="W24" i="12"/>
  <c r="S29" i="12"/>
  <c r="S32" i="12" s="1"/>
  <c r="S26" i="12"/>
  <c r="S27" i="12" s="1"/>
  <c r="R50" i="11"/>
  <c r="R40" i="11"/>
  <c r="Z3" i="11"/>
  <c r="Z9" i="11" s="1"/>
  <c r="Y8" i="11"/>
  <c r="X49" i="11"/>
  <c r="X53" i="11" s="1"/>
  <c r="Y4" i="11"/>
  <c r="M74" i="11"/>
  <c r="X38" i="11"/>
  <c r="X54" i="11" s="1"/>
  <c r="X24" i="11"/>
  <c r="V72" i="11"/>
  <c r="V16" i="11"/>
  <c r="T21" i="11"/>
  <c r="T25" i="11"/>
  <c r="P57" i="11"/>
  <c r="P58" i="11" s="1"/>
  <c r="P59" i="11" s="1"/>
  <c r="P60" i="11" s="1"/>
  <c r="P63" i="11" s="1"/>
  <c r="P66" i="11" s="1"/>
  <c r="R39" i="11"/>
  <c r="R33" i="11"/>
  <c r="S26" i="11"/>
  <c r="S27" i="11" s="1"/>
  <c r="S29" i="11"/>
  <c r="S32" i="11" s="1"/>
  <c r="S22" i="11"/>
  <c r="X5" i="11"/>
  <c r="W10" i="11"/>
  <c r="Q52" i="11"/>
  <c r="Q62" i="11" s="1"/>
  <c r="Q55" i="11"/>
  <c r="Q56" i="11" s="1"/>
  <c r="U30" i="11"/>
  <c r="U31" i="11" s="1"/>
  <c r="U17" i="11"/>
  <c r="U20" i="11" s="1"/>
  <c r="Q34" i="11"/>
  <c r="Q35" i="11"/>
  <c r="Q71" i="11" s="1"/>
  <c r="Q41" i="11"/>
  <c r="Q73" i="11" s="1"/>
  <c r="O67" i="11"/>
  <c r="O68" i="11" s="1"/>
  <c r="O69" i="11" s="1"/>
  <c r="R23" i="11"/>
  <c r="R51" i="11" s="1"/>
  <c r="N74" i="11"/>
  <c r="R63" i="8"/>
  <c r="M74" i="1"/>
  <c r="Q66" i="8"/>
  <c r="N67" i="7"/>
  <c r="N68" i="7" s="1"/>
  <c r="N69" i="7" s="1"/>
  <c r="Q63" i="1"/>
  <c r="Q63" i="7"/>
  <c r="M74" i="7"/>
  <c r="O67" i="8"/>
  <c r="O68" i="8" s="1"/>
  <c r="O69" i="8" s="1"/>
  <c r="N67" i="1"/>
  <c r="N68" i="1" s="1"/>
  <c r="N69" i="1" s="1"/>
  <c r="N67" i="10"/>
  <c r="N68" i="10" s="1"/>
  <c r="N69" i="10" s="1"/>
  <c r="N74" i="10" s="1"/>
  <c r="Q67" i="5"/>
  <c r="Q68" i="5" s="1"/>
  <c r="Q69" i="5" s="1"/>
  <c r="Q74" i="5" s="1"/>
  <c r="P63" i="1"/>
  <c r="U40" i="5"/>
  <c r="U41" i="5" s="1"/>
  <c r="U73" i="5" s="1"/>
  <c r="S55" i="8"/>
  <c r="S56" i="8" s="1"/>
  <c r="S57" i="8" s="1"/>
  <c r="S58" i="8" s="1"/>
  <c r="S59" i="8" s="1"/>
  <c r="S60" i="8" s="1"/>
  <c r="S52" i="8"/>
  <c r="R50" i="1"/>
  <c r="Q62" i="7"/>
  <c r="Q66" i="7" s="1"/>
  <c r="R23" i="7"/>
  <c r="R51" i="7" s="1"/>
  <c r="R62" i="8"/>
  <c r="R44" i="5"/>
  <c r="R45" i="5" s="1"/>
  <c r="R46" i="5" s="1"/>
  <c r="R65" i="5" s="1"/>
  <c r="R52" i="7"/>
  <c r="R55" i="7"/>
  <c r="R56" i="7" s="1"/>
  <c r="R57" i="7" s="1"/>
  <c r="R58" i="7" s="1"/>
  <c r="R59" i="7" s="1"/>
  <c r="R60" i="7" s="1"/>
  <c r="R50" i="10"/>
  <c r="R52" i="10" s="1"/>
  <c r="O43" i="1"/>
  <c r="O44" i="1" s="1"/>
  <c r="O45" i="1" s="1"/>
  <c r="O46" i="1" s="1"/>
  <c r="O65" i="1" s="1"/>
  <c r="N74" i="8"/>
  <c r="P43" i="8"/>
  <c r="P44" i="8" s="1"/>
  <c r="P45" i="8" s="1"/>
  <c r="P46" i="8" s="1"/>
  <c r="P65" i="8" s="1"/>
  <c r="W21" i="5"/>
  <c r="W22" i="5" s="1"/>
  <c r="S23" i="7"/>
  <c r="S51" i="7" s="1"/>
  <c r="O43" i="7"/>
  <c r="O44" i="7" s="1"/>
  <c r="O45" i="7" s="1"/>
  <c r="O46" i="7" s="1"/>
  <c r="O65" i="7" s="1"/>
  <c r="P66" i="10"/>
  <c r="Q57" i="10"/>
  <c r="Q58" i="10" s="1"/>
  <c r="Q59" i="10" s="1"/>
  <c r="Q60" i="10" s="1"/>
  <c r="Q63" i="10" s="1"/>
  <c r="Q66" i="10" s="1"/>
  <c r="R40" i="10"/>
  <c r="W38" i="10"/>
  <c r="W54" i="10" s="1"/>
  <c r="X14" i="10"/>
  <c r="V72" i="10"/>
  <c r="V16" i="10"/>
  <c r="X8" i="10"/>
  <c r="Y3" i="10"/>
  <c r="Y9" i="10" s="1"/>
  <c r="S29" i="10"/>
  <c r="S32" i="10" s="1"/>
  <c r="S26" i="10"/>
  <c r="S27" i="10" s="1"/>
  <c r="X4" i="10"/>
  <c r="X49" i="10" s="1"/>
  <c r="X53" i="10" s="1"/>
  <c r="W24" i="10"/>
  <c r="Q34" i="10"/>
  <c r="Q35" i="10"/>
  <c r="Q71" i="10" s="1"/>
  <c r="U30" i="10"/>
  <c r="U31" i="10" s="1"/>
  <c r="U17" i="10"/>
  <c r="U20" i="10" s="1"/>
  <c r="S22" i="10"/>
  <c r="T21" i="10"/>
  <c r="T25" i="10"/>
  <c r="P42" i="10"/>
  <c r="O43" i="10"/>
  <c r="O44" i="10" s="1"/>
  <c r="O45" i="10" s="1"/>
  <c r="O46" i="10" s="1"/>
  <c r="O65" i="10" s="1"/>
  <c r="R23" i="10"/>
  <c r="R51" i="10" s="1"/>
  <c r="Q41" i="10"/>
  <c r="Q73" i="10" s="1"/>
  <c r="R33" i="10"/>
  <c r="R39" i="10"/>
  <c r="X5" i="10"/>
  <c r="W10" i="10"/>
  <c r="V38" i="1"/>
  <c r="V54" i="1" s="1"/>
  <c r="V24" i="1"/>
  <c r="W8" i="1"/>
  <c r="X3" i="1"/>
  <c r="X4" i="1"/>
  <c r="X49" i="1" s="1"/>
  <c r="X53" i="1" s="1"/>
  <c r="X2" i="1"/>
  <c r="P42" i="1"/>
  <c r="W10" i="1"/>
  <c r="W72" i="1" s="1"/>
  <c r="Q41" i="7"/>
  <c r="Q73" i="7" s="1"/>
  <c r="P42" i="7"/>
  <c r="S29" i="1"/>
  <c r="S32" i="1" s="1"/>
  <c r="S26" i="1"/>
  <c r="S27" i="1" s="1"/>
  <c r="S50" i="1" s="1"/>
  <c r="Q34" i="7"/>
  <c r="Q35" i="7"/>
  <c r="Q71" i="7" s="1"/>
  <c r="S22" i="1"/>
  <c r="Q41" i="1"/>
  <c r="Q73" i="1" s="1"/>
  <c r="V16" i="1"/>
  <c r="U17" i="7"/>
  <c r="U20" i="7" s="1"/>
  <c r="U30" i="7"/>
  <c r="U31" i="7" s="1"/>
  <c r="X5" i="7"/>
  <c r="W10" i="7"/>
  <c r="W72" i="7" s="1"/>
  <c r="R40" i="1"/>
  <c r="V16" i="7"/>
  <c r="R33" i="1"/>
  <c r="R39" i="1"/>
  <c r="U30" i="1"/>
  <c r="U31" i="1" s="1"/>
  <c r="U17" i="1"/>
  <c r="U20" i="1" s="1"/>
  <c r="Q34" i="1"/>
  <c r="Q35" i="1"/>
  <c r="Q71" i="1" s="1"/>
  <c r="S29" i="7"/>
  <c r="S32" i="7" s="1"/>
  <c r="S26" i="7"/>
  <c r="S27" i="7" s="1"/>
  <c r="T21" i="1"/>
  <c r="T22" i="1" s="1"/>
  <c r="T25" i="1"/>
  <c r="R40" i="7"/>
  <c r="R39" i="7"/>
  <c r="R33" i="7"/>
  <c r="T21" i="7"/>
  <c r="T22" i="7" s="1"/>
  <c r="T25" i="7"/>
  <c r="Y49" i="5"/>
  <c r="Z4" i="5"/>
  <c r="S40" i="8"/>
  <c r="T29" i="8"/>
  <c r="T32" i="8" s="1"/>
  <c r="T26" i="8"/>
  <c r="T27" i="8" s="1"/>
  <c r="U21" i="8"/>
  <c r="U25" i="8"/>
  <c r="S23" i="8"/>
  <c r="S51" i="8" s="1"/>
  <c r="R34" i="8"/>
  <c r="R35" i="8"/>
  <c r="R71" i="8" s="1"/>
  <c r="X8" i="8"/>
  <c r="Y3" i="8"/>
  <c r="Y9" i="8" s="1"/>
  <c r="S33" i="8"/>
  <c r="S39" i="8"/>
  <c r="V17" i="8"/>
  <c r="V20" i="8" s="1"/>
  <c r="V30" i="8"/>
  <c r="V31" i="8" s="1"/>
  <c r="W16" i="8"/>
  <c r="W24" i="8"/>
  <c r="W38" i="8"/>
  <c r="W54" i="8" s="1"/>
  <c r="Q42" i="8"/>
  <c r="X10" i="8"/>
  <c r="X72" i="8" s="1"/>
  <c r="Y5" i="8"/>
  <c r="T22" i="8"/>
  <c r="R41" i="8"/>
  <c r="R73" i="8" s="1"/>
  <c r="AB14" i="8"/>
  <c r="Z4" i="8"/>
  <c r="Z49" i="8" s="1"/>
  <c r="Z53" i="8" s="1"/>
  <c r="Y8" i="7"/>
  <c r="Z3" i="7"/>
  <c r="X38" i="7"/>
  <c r="X54" i="7" s="1"/>
  <c r="Y14" i="7"/>
  <c r="Y4" i="7"/>
  <c r="Y49" i="7" s="1"/>
  <c r="Y53" i="7" s="1"/>
  <c r="X24" i="7"/>
  <c r="U50" i="5"/>
  <c r="U52" i="5" s="1"/>
  <c r="U62" i="5" s="1"/>
  <c r="U66" i="5" s="1"/>
  <c r="X30" i="5"/>
  <c r="X31" i="5" s="1"/>
  <c r="X17" i="5"/>
  <c r="X20" i="5" s="1"/>
  <c r="S42" i="5"/>
  <c r="T34" i="5"/>
  <c r="T35" i="5"/>
  <c r="T71" i="5" s="1"/>
  <c r="U34" i="5"/>
  <c r="U35" i="5"/>
  <c r="U71" i="5" s="1"/>
  <c r="X24" i="5"/>
  <c r="X38" i="5"/>
  <c r="Z3" i="5"/>
  <c r="Z9" i="5" s="1"/>
  <c r="Y8" i="5"/>
  <c r="V29" i="5"/>
  <c r="V32" i="5" s="1"/>
  <c r="V26" i="5"/>
  <c r="V27" i="5" s="1"/>
  <c r="Z10" i="5"/>
  <c r="V22" i="5"/>
  <c r="V23" i="5" s="1"/>
  <c r="V51" i="5" s="1"/>
  <c r="Y16" i="5"/>
  <c r="Y72" i="5"/>
  <c r="T41" i="5"/>
  <c r="T73" i="5" s="1"/>
  <c r="W25" i="5"/>
  <c r="Z9" i="14" l="1"/>
  <c r="Z8" i="14"/>
  <c r="Z24" i="14" s="1"/>
  <c r="AA3" i="14"/>
  <c r="O68" i="14"/>
  <c r="O69" i="14" s="1"/>
  <c r="O74" i="15"/>
  <c r="Q42" i="15"/>
  <c r="Q43" i="15" s="1"/>
  <c r="Q44" i="15" s="1"/>
  <c r="Q45" i="15" s="1"/>
  <c r="Q46" i="15" s="1"/>
  <c r="Z5" i="14"/>
  <c r="Y10" i="14"/>
  <c r="Y72" i="14" s="1"/>
  <c r="Q57" i="15"/>
  <c r="Q58" i="15" s="1"/>
  <c r="Q59" i="15" s="1"/>
  <c r="Q60" i="15" s="1"/>
  <c r="Q63" i="15" s="1"/>
  <c r="U21" i="15"/>
  <c r="U25" i="15"/>
  <c r="T29" i="15"/>
  <c r="T32" i="15" s="1"/>
  <c r="T26" i="15"/>
  <c r="T27" i="15" s="1"/>
  <c r="V30" i="15"/>
  <c r="V31" i="15" s="1"/>
  <c r="V17" i="15"/>
  <c r="V20" i="15" s="1"/>
  <c r="X49" i="15"/>
  <c r="X53" i="15" s="1"/>
  <c r="Y4" i="15"/>
  <c r="W24" i="15"/>
  <c r="W38" i="15"/>
  <c r="W54" i="15" s="1"/>
  <c r="N74" i="15"/>
  <c r="T22" i="15"/>
  <c r="S39" i="15"/>
  <c r="S33" i="15"/>
  <c r="Y3" i="15"/>
  <c r="X8" i="15"/>
  <c r="X9" i="15"/>
  <c r="R34" i="15"/>
  <c r="R35" i="15"/>
  <c r="R71" i="15" s="1"/>
  <c r="X10" i="15"/>
  <c r="Y5" i="15"/>
  <c r="S23" i="15"/>
  <c r="S51" i="15" s="1"/>
  <c r="R41" i="15"/>
  <c r="R73" i="15" s="1"/>
  <c r="W72" i="15"/>
  <c r="W16" i="15"/>
  <c r="P44" i="15"/>
  <c r="P45" i="15" s="1"/>
  <c r="P46" i="15" s="1"/>
  <c r="P65" i="15" s="1"/>
  <c r="S50" i="15"/>
  <c r="S40" i="15"/>
  <c r="R52" i="15"/>
  <c r="R62" i="15" s="1"/>
  <c r="R66" i="15" s="1"/>
  <c r="R55" i="15"/>
  <c r="R56" i="15" s="1"/>
  <c r="P67" i="14"/>
  <c r="P68" i="14" s="1"/>
  <c r="P69" i="14" s="1"/>
  <c r="R57" i="14"/>
  <c r="R58" i="14" s="1"/>
  <c r="R59" i="14" s="1"/>
  <c r="R60" i="14" s="1"/>
  <c r="R63" i="14" s="1"/>
  <c r="R66" i="14" s="1"/>
  <c r="S34" i="14"/>
  <c r="S35" i="14"/>
  <c r="S71" i="14" s="1"/>
  <c r="U29" i="14"/>
  <c r="U32" i="14" s="1"/>
  <c r="U26" i="14"/>
  <c r="U27" i="14" s="1"/>
  <c r="T40" i="14"/>
  <c r="T50" i="14"/>
  <c r="U22" i="14"/>
  <c r="V21" i="14"/>
  <c r="V25" i="14"/>
  <c r="T23" i="14"/>
  <c r="R42" i="14"/>
  <c r="X49" i="14"/>
  <c r="X53" i="14" s="1"/>
  <c r="Y4" i="14"/>
  <c r="O74" i="14"/>
  <c r="W17" i="14"/>
  <c r="W20" i="14" s="1"/>
  <c r="W30" i="14"/>
  <c r="W31" i="14" s="1"/>
  <c r="T39" i="14"/>
  <c r="T33" i="14"/>
  <c r="X38" i="14"/>
  <c r="X54" i="14" s="1"/>
  <c r="Y14" i="14"/>
  <c r="X16" i="14"/>
  <c r="S52" i="14"/>
  <c r="S62" i="14" s="1"/>
  <c r="S55" i="14"/>
  <c r="S56" i="14" s="1"/>
  <c r="Q67" i="14"/>
  <c r="Q68" i="14" s="1"/>
  <c r="Q69" i="14" s="1"/>
  <c r="S41" i="14"/>
  <c r="S73" i="14" s="1"/>
  <c r="X9" i="1"/>
  <c r="Z2" i="7"/>
  <c r="Y9" i="7"/>
  <c r="Q42" i="13"/>
  <c r="Q43" i="13" s="1"/>
  <c r="Q44" i="13" s="1"/>
  <c r="Q45" i="13" s="1"/>
  <c r="Q46" i="13" s="1"/>
  <c r="Q65" i="13" s="1"/>
  <c r="O67" i="13"/>
  <c r="O68" i="13" s="1"/>
  <c r="O69" i="13" s="1"/>
  <c r="R66" i="8"/>
  <c r="Q42" i="11"/>
  <c r="Q43" i="11" s="1"/>
  <c r="P63" i="13"/>
  <c r="P67" i="13"/>
  <c r="P68" i="13" s="1"/>
  <c r="P69" i="13" s="1"/>
  <c r="S50" i="13"/>
  <c r="S40" i="13"/>
  <c r="X8" i="13"/>
  <c r="Y3" i="13"/>
  <c r="Y9" i="13" s="1"/>
  <c r="W72" i="13"/>
  <c r="W16" i="13"/>
  <c r="W24" i="13"/>
  <c r="W38" i="13"/>
  <c r="W54" i="13" s="1"/>
  <c r="S39" i="13"/>
  <c r="S33" i="13"/>
  <c r="Z4" i="13"/>
  <c r="Y49" i="13"/>
  <c r="Y53" i="13" s="1"/>
  <c r="R34" i="13"/>
  <c r="R35" i="13"/>
  <c r="R71" i="13" s="1"/>
  <c r="Z14" i="13"/>
  <c r="Q57" i="13"/>
  <c r="Q58" i="13" s="1"/>
  <c r="Q59" i="13" s="1"/>
  <c r="Q60" i="13" s="1"/>
  <c r="Q63" i="13" s="1"/>
  <c r="T29" i="13"/>
  <c r="T32" i="13" s="1"/>
  <c r="T26" i="13"/>
  <c r="T27" i="13" s="1"/>
  <c r="T22" i="13"/>
  <c r="T23" i="13" s="1"/>
  <c r="T51" i="13" s="1"/>
  <c r="U21" i="13"/>
  <c r="U25" i="13"/>
  <c r="V30" i="13"/>
  <c r="V31" i="13" s="1"/>
  <c r="V17" i="13"/>
  <c r="V20" i="13" s="1"/>
  <c r="R41" i="13"/>
  <c r="R73" i="13" s="1"/>
  <c r="Y5" i="13"/>
  <c r="X10" i="13"/>
  <c r="R55" i="13"/>
  <c r="R56" i="13" s="1"/>
  <c r="R52" i="13"/>
  <c r="R62" i="13" s="1"/>
  <c r="R66" i="13" s="1"/>
  <c r="Q57" i="12"/>
  <c r="Q58" i="12" s="1"/>
  <c r="Q59" i="12" s="1"/>
  <c r="Q60" i="12" s="1"/>
  <c r="Q63" i="12" s="1"/>
  <c r="Q66" i="12" s="1"/>
  <c r="S40" i="12"/>
  <c r="S50" i="12"/>
  <c r="R41" i="12"/>
  <c r="R73" i="12" s="1"/>
  <c r="X10" i="12"/>
  <c r="Y5" i="12"/>
  <c r="S39" i="12"/>
  <c r="S33" i="12"/>
  <c r="V30" i="12"/>
  <c r="V31" i="12" s="1"/>
  <c r="V17" i="12"/>
  <c r="V20" i="12" s="1"/>
  <c r="P43" i="12"/>
  <c r="P44" i="12" s="1"/>
  <c r="P45" i="12" s="1"/>
  <c r="P46" i="12" s="1"/>
  <c r="P65" i="12" s="1"/>
  <c r="X49" i="12"/>
  <c r="X53" i="12" s="1"/>
  <c r="Y4" i="12"/>
  <c r="O67" i="12"/>
  <c r="Q42" i="12"/>
  <c r="Z14" i="12"/>
  <c r="U21" i="12"/>
  <c r="U25" i="12"/>
  <c r="T22" i="12"/>
  <c r="T23" i="12" s="1"/>
  <c r="T51" i="12" s="1"/>
  <c r="Y8" i="12"/>
  <c r="Z3" i="12"/>
  <c r="Z9" i="12" s="1"/>
  <c r="X24" i="12"/>
  <c r="W72" i="12"/>
  <c r="W16" i="12"/>
  <c r="R34" i="12"/>
  <c r="R35" i="12"/>
  <c r="R71" i="12" s="1"/>
  <c r="T29" i="12"/>
  <c r="T32" i="12" s="1"/>
  <c r="T26" i="12"/>
  <c r="T27" i="12" s="1"/>
  <c r="R55" i="12"/>
  <c r="R56" i="12" s="1"/>
  <c r="R52" i="12"/>
  <c r="R62" i="12" s="1"/>
  <c r="Q57" i="11"/>
  <c r="Q58" i="11" s="1"/>
  <c r="Q59" i="11" s="1"/>
  <c r="Q60" i="11" s="1"/>
  <c r="Q63" i="11" s="1"/>
  <c r="Q66" i="11" s="1"/>
  <c r="O74" i="11"/>
  <c r="R34" i="11"/>
  <c r="R35" i="11"/>
  <c r="R71" i="11" s="1"/>
  <c r="W72" i="11"/>
  <c r="W16" i="11"/>
  <c r="Z8" i="11"/>
  <c r="AA3" i="11"/>
  <c r="AA9" i="11" s="1"/>
  <c r="P67" i="11"/>
  <c r="P68" i="11" s="1"/>
  <c r="P69" i="11" s="1"/>
  <c r="X10" i="11"/>
  <c r="Y5" i="11"/>
  <c r="T29" i="11"/>
  <c r="T32" i="11" s="1"/>
  <c r="T26" i="11"/>
  <c r="T27" i="11" s="1"/>
  <c r="S23" i="11"/>
  <c r="S51" i="11" s="1"/>
  <c r="T22" i="11"/>
  <c r="Y38" i="11"/>
  <c r="Y54" i="11" s="1"/>
  <c r="Y24" i="11"/>
  <c r="U21" i="11"/>
  <c r="U25" i="11"/>
  <c r="S40" i="11"/>
  <c r="S50" i="11"/>
  <c r="S39" i="11"/>
  <c r="S33" i="11"/>
  <c r="Y49" i="11"/>
  <c r="Y53" i="11" s="1"/>
  <c r="Z4" i="11"/>
  <c r="R41" i="11"/>
  <c r="R73" i="11" s="1"/>
  <c r="V17" i="11"/>
  <c r="V20" i="11" s="1"/>
  <c r="V30" i="11"/>
  <c r="V31" i="11" s="1"/>
  <c r="R52" i="11"/>
  <c r="R62" i="11" s="1"/>
  <c r="R55" i="11"/>
  <c r="R56" i="11" s="1"/>
  <c r="N74" i="7"/>
  <c r="O74" i="8"/>
  <c r="O67" i="7"/>
  <c r="O68" i="7" s="1"/>
  <c r="O69" i="7" s="1"/>
  <c r="R63" i="7"/>
  <c r="R67" i="5"/>
  <c r="R68" i="5" s="1"/>
  <c r="R69" i="5" s="1"/>
  <c r="S63" i="8"/>
  <c r="N74" i="1"/>
  <c r="O67" i="10"/>
  <c r="O68" i="10" s="1"/>
  <c r="O69" i="10" s="1"/>
  <c r="O67" i="1"/>
  <c r="O68" i="1" s="1"/>
  <c r="O69" i="1" s="1"/>
  <c r="P67" i="8"/>
  <c r="P68" i="8" s="1"/>
  <c r="P69" i="8" s="1"/>
  <c r="R62" i="7"/>
  <c r="R66" i="7" s="1"/>
  <c r="P43" i="1"/>
  <c r="P44" i="1" s="1"/>
  <c r="P45" i="1" s="1"/>
  <c r="P46" i="1" s="1"/>
  <c r="P65" i="1" s="1"/>
  <c r="X21" i="5"/>
  <c r="X22" i="5" s="1"/>
  <c r="X23" i="5" s="1"/>
  <c r="X51" i="5" s="1"/>
  <c r="P43" i="7"/>
  <c r="P44" i="7" s="1"/>
  <c r="P45" i="7" s="1"/>
  <c r="P46" i="7" s="1"/>
  <c r="P65" i="7" s="1"/>
  <c r="T23" i="7"/>
  <c r="T51" i="7" s="1"/>
  <c r="S23" i="1"/>
  <c r="S51" i="1" s="1"/>
  <c r="T50" i="8"/>
  <c r="S52" i="1"/>
  <c r="S55" i="1"/>
  <c r="S56" i="1" s="1"/>
  <c r="S50" i="10"/>
  <c r="S52" i="10" s="1"/>
  <c r="R55" i="10"/>
  <c r="R56" i="10" s="1"/>
  <c r="R57" i="10" s="1"/>
  <c r="R58" i="10" s="1"/>
  <c r="R59" i="10" s="1"/>
  <c r="R60" i="10" s="1"/>
  <c r="R63" i="10" s="1"/>
  <c r="R52" i="1"/>
  <c r="R62" i="1" s="1"/>
  <c r="R66" i="1" s="1"/>
  <c r="R55" i="1"/>
  <c r="R56" i="1" s="1"/>
  <c r="R57" i="1" s="1"/>
  <c r="R58" i="1" s="1"/>
  <c r="R59" i="1" s="1"/>
  <c r="R60" i="1" s="1"/>
  <c r="S62" i="8"/>
  <c r="T23" i="8"/>
  <c r="T51" i="8" s="1"/>
  <c r="T23" i="1"/>
  <c r="T51" i="1" s="1"/>
  <c r="S50" i="7"/>
  <c r="Q42" i="10"/>
  <c r="Q43" i="10" s="1"/>
  <c r="Q44" i="10" s="1"/>
  <c r="Q45" i="10" s="1"/>
  <c r="Q46" i="10" s="1"/>
  <c r="Q65" i="10" s="1"/>
  <c r="R62" i="10"/>
  <c r="S40" i="10"/>
  <c r="Z3" i="10"/>
  <c r="Z9" i="10" s="1"/>
  <c r="Y8" i="10"/>
  <c r="Y5" i="10"/>
  <c r="X10" i="10"/>
  <c r="V30" i="10"/>
  <c r="V31" i="10" s="1"/>
  <c r="V17" i="10"/>
  <c r="V20" i="10" s="1"/>
  <c r="T29" i="10"/>
  <c r="T32" i="10" s="1"/>
  <c r="T26" i="10"/>
  <c r="T27" i="10" s="1"/>
  <c r="T50" i="10" s="1"/>
  <c r="X24" i="10"/>
  <c r="W72" i="10"/>
  <c r="W16" i="10"/>
  <c r="R34" i="10"/>
  <c r="R35" i="10"/>
  <c r="R71" i="10" s="1"/>
  <c r="T22" i="10"/>
  <c r="Y4" i="10"/>
  <c r="Y49" i="10" s="1"/>
  <c r="Y53" i="10" s="1"/>
  <c r="X38" i="10"/>
  <c r="X54" i="10" s="1"/>
  <c r="Y14" i="10"/>
  <c r="P43" i="10"/>
  <c r="P44" i="10" s="1"/>
  <c r="P45" i="10" s="1"/>
  <c r="P46" i="10" s="1"/>
  <c r="P65" i="10" s="1"/>
  <c r="S23" i="10"/>
  <c r="S51" i="10" s="1"/>
  <c r="S33" i="10"/>
  <c r="S39" i="10"/>
  <c r="U21" i="10"/>
  <c r="U25" i="10"/>
  <c r="R41" i="10"/>
  <c r="R73" i="10" s="1"/>
  <c r="X8" i="1"/>
  <c r="Y3" i="1"/>
  <c r="W38" i="1"/>
  <c r="W54" i="1" s="1"/>
  <c r="W24" i="1"/>
  <c r="Y4" i="1"/>
  <c r="Y49" i="1" s="1"/>
  <c r="Y53" i="1" s="1"/>
  <c r="Y2" i="1"/>
  <c r="W16" i="7"/>
  <c r="U25" i="1"/>
  <c r="U21" i="1"/>
  <c r="X10" i="7"/>
  <c r="X72" i="7" s="1"/>
  <c r="Y5" i="7"/>
  <c r="R41" i="7"/>
  <c r="R73" i="7" s="1"/>
  <c r="T29" i="1"/>
  <c r="T32" i="1" s="1"/>
  <c r="T26" i="1"/>
  <c r="T27" i="1" s="1"/>
  <c r="U21" i="7"/>
  <c r="U22" i="7" s="1"/>
  <c r="U25" i="7"/>
  <c r="S40" i="1"/>
  <c r="R34" i="1"/>
  <c r="R35" i="1"/>
  <c r="R71" i="1" s="1"/>
  <c r="S40" i="7"/>
  <c r="S41" i="7" s="1"/>
  <c r="S73" i="7" s="1"/>
  <c r="V30" i="1"/>
  <c r="V31" i="1" s="1"/>
  <c r="V17" i="1"/>
  <c r="V20" i="1" s="1"/>
  <c r="S33" i="1"/>
  <c r="S39" i="1"/>
  <c r="S39" i="7"/>
  <c r="S33" i="7"/>
  <c r="V30" i="7"/>
  <c r="V31" i="7" s="1"/>
  <c r="V17" i="7"/>
  <c r="V20" i="7" s="1"/>
  <c r="Q42" i="1"/>
  <c r="Q42" i="7"/>
  <c r="T29" i="7"/>
  <c r="T32" i="7" s="1"/>
  <c r="T26" i="7"/>
  <c r="T27" i="7" s="1"/>
  <c r="T50" i="7" s="1"/>
  <c r="W16" i="1"/>
  <c r="R34" i="7"/>
  <c r="R35" i="7"/>
  <c r="R71" i="7" s="1"/>
  <c r="R41" i="1"/>
  <c r="R73" i="1" s="1"/>
  <c r="X10" i="1"/>
  <c r="X72" i="1" s="1"/>
  <c r="AA4" i="5"/>
  <c r="Z49" i="5"/>
  <c r="T40" i="8"/>
  <c r="W30" i="8"/>
  <c r="W31" i="8" s="1"/>
  <c r="W17" i="8"/>
  <c r="W20" i="8" s="1"/>
  <c r="AA4" i="8"/>
  <c r="AA49" i="8" s="1"/>
  <c r="AA53" i="8" s="1"/>
  <c r="Y10" i="8"/>
  <c r="Y72" i="8" s="1"/>
  <c r="Z5" i="8"/>
  <c r="X16" i="8"/>
  <c r="AC14" i="8"/>
  <c r="Q43" i="8"/>
  <c r="Q44" i="8" s="1"/>
  <c r="Q45" i="8" s="1"/>
  <c r="Q46" i="8" s="1"/>
  <c r="Q65" i="8" s="1"/>
  <c r="U29" i="8"/>
  <c r="U32" i="8" s="1"/>
  <c r="U26" i="8"/>
  <c r="U27" i="8" s="1"/>
  <c r="V21" i="8"/>
  <c r="V25" i="8"/>
  <c r="U22" i="8"/>
  <c r="S34" i="8"/>
  <c r="S35" i="8"/>
  <c r="S71" i="8" s="1"/>
  <c r="R42" i="8"/>
  <c r="Y8" i="8"/>
  <c r="Z3" i="8"/>
  <c r="Z9" i="8" s="1"/>
  <c r="T33" i="8"/>
  <c r="T39" i="8"/>
  <c r="X24" i="8"/>
  <c r="X38" i="8"/>
  <c r="X54" i="8" s="1"/>
  <c r="S41" i="8"/>
  <c r="S73" i="8" s="1"/>
  <c r="Y38" i="7"/>
  <c r="Y54" i="7" s="1"/>
  <c r="Z14" i="7"/>
  <c r="AA3" i="7"/>
  <c r="Z8" i="7"/>
  <c r="Y24" i="7"/>
  <c r="Z4" i="7"/>
  <c r="Z49" i="7" s="1"/>
  <c r="Z53" i="7" s="1"/>
  <c r="X25" i="5"/>
  <c r="X26" i="5" s="1"/>
  <c r="V40" i="5"/>
  <c r="V50" i="5"/>
  <c r="V52" i="5" s="1"/>
  <c r="V62" i="5" s="1"/>
  <c r="V66" i="5" s="1"/>
  <c r="W29" i="5"/>
  <c r="W32" i="5" s="1"/>
  <c r="W26" i="5"/>
  <c r="W27" i="5" s="1"/>
  <c r="Z16" i="5"/>
  <c r="Z72" i="5"/>
  <c r="Y30" i="5"/>
  <c r="Y31" i="5" s="1"/>
  <c r="Y17" i="5"/>
  <c r="Y20" i="5" s="1"/>
  <c r="Y24" i="5"/>
  <c r="Y38" i="5"/>
  <c r="S43" i="5"/>
  <c r="S44" i="5" s="1"/>
  <c r="S45" i="5" s="1"/>
  <c r="S46" i="5" s="1"/>
  <c r="S65" i="5" s="1"/>
  <c r="T42" i="5"/>
  <c r="V39" i="5"/>
  <c r="V33" i="5"/>
  <c r="W23" i="5"/>
  <c r="W51" i="5" s="1"/>
  <c r="Z8" i="5"/>
  <c r="AA3" i="5"/>
  <c r="AA9" i="5" s="1"/>
  <c r="U42" i="5"/>
  <c r="AA10" i="5"/>
  <c r="Y9" i="1" l="1"/>
  <c r="AB3" i="14"/>
  <c r="AA9" i="14"/>
  <c r="AA8" i="14"/>
  <c r="AA24" i="14" s="1"/>
  <c r="P67" i="15"/>
  <c r="P68" i="15" s="1"/>
  <c r="P69" i="15" s="1"/>
  <c r="R42" i="15"/>
  <c r="R43" i="15" s="1"/>
  <c r="R44" i="15" s="1"/>
  <c r="R45" i="15" s="1"/>
  <c r="R46" i="15" s="1"/>
  <c r="R65" i="15" s="1"/>
  <c r="Z10" i="14"/>
  <c r="Z72" i="14" s="1"/>
  <c r="AA5" i="14"/>
  <c r="P74" i="14"/>
  <c r="Q65" i="15"/>
  <c r="Q67" i="15"/>
  <c r="S41" i="15"/>
  <c r="S73" i="15" s="1"/>
  <c r="V21" i="15"/>
  <c r="V25" i="15"/>
  <c r="S55" i="15"/>
  <c r="S56" i="15" s="1"/>
  <c r="S52" i="15"/>
  <c r="S62" i="15" s="1"/>
  <c r="S66" i="15" s="1"/>
  <c r="Y10" i="15"/>
  <c r="Z5" i="15"/>
  <c r="W30" i="15"/>
  <c r="W31" i="15" s="1"/>
  <c r="W17" i="15"/>
  <c r="W20" i="15" s="1"/>
  <c r="X24" i="15"/>
  <c r="X38" i="15"/>
  <c r="X54" i="15" s="1"/>
  <c r="U29" i="15"/>
  <c r="U32" i="15" s="1"/>
  <c r="U26" i="15"/>
  <c r="U27" i="15" s="1"/>
  <c r="R57" i="15"/>
  <c r="R58" i="15" s="1"/>
  <c r="R59" i="15" s="1"/>
  <c r="R60" i="15" s="1"/>
  <c r="R63" i="15" s="1"/>
  <c r="T23" i="15"/>
  <c r="T50" i="15"/>
  <c r="T40" i="15"/>
  <c r="X72" i="15"/>
  <c r="X16" i="15"/>
  <c r="T39" i="15"/>
  <c r="T33" i="15"/>
  <c r="Y9" i="15"/>
  <c r="Y8" i="15"/>
  <c r="Z3" i="15"/>
  <c r="U22" i="15"/>
  <c r="U23" i="15" s="1"/>
  <c r="U51" i="15" s="1"/>
  <c r="S34" i="15"/>
  <c r="S35" i="15"/>
  <c r="S71" i="15" s="1"/>
  <c r="Y49" i="15"/>
  <c r="Y53" i="15" s="1"/>
  <c r="Z4" i="15"/>
  <c r="S57" i="14"/>
  <c r="S58" i="14" s="1"/>
  <c r="S59" i="14" s="1"/>
  <c r="S60" i="14" s="1"/>
  <c r="S63" i="14" s="1"/>
  <c r="S66" i="14" s="1"/>
  <c r="R43" i="14"/>
  <c r="R44" i="14" s="1"/>
  <c r="R45" i="14" s="1"/>
  <c r="R46" i="14" s="1"/>
  <c r="R65" i="14" s="1"/>
  <c r="T41" i="14"/>
  <c r="T73" i="14" s="1"/>
  <c r="S42" i="14"/>
  <c r="U23" i="14"/>
  <c r="U51" i="14" s="1"/>
  <c r="U50" i="14"/>
  <c r="U40" i="14"/>
  <c r="X30" i="14"/>
  <c r="X31" i="14" s="1"/>
  <c r="X17" i="14"/>
  <c r="X20" i="14" s="1"/>
  <c r="U39" i="14"/>
  <c r="U33" i="14"/>
  <c r="Q74" i="14"/>
  <c r="W21" i="14"/>
  <c r="W25" i="14"/>
  <c r="T55" i="14"/>
  <c r="T56" i="14" s="1"/>
  <c r="T52" i="14"/>
  <c r="Z14" i="14"/>
  <c r="Y38" i="14"/>
  <c r="Y54" i="14" s="1"/>
  <c r="Y16" i="14"/>
  <c r="T51" i="14"/>
  <c r="T34" i="14"/>
  <c r="T35" i="14"/>
  <c r="T71" i="14" s="1"/>
  <c r="Y49" i="14"/>
  <c r="Y53" i="14" s="1"/>
  <c r="Z4" i="14"/>
  <c r="V29" i="14"/>
  <c r="V32" i="14" s="1"/>
  <c r="V26" i="14"/>
  <c r="V27" i="14" s="1"/>
  <c r="V22" i="14"/>
  <c r="V23" i="14" s="1"/>
  <c r="V51" i="14" s="1"/>
  <c r="AA2" i="7"/>
  <c r="Z9" i="7"/>
  <c r="R42" i="13"/>
  <c r="R43" i="13" s="1"/>
  <c r="R44" i="13" s="1"/>
  <c r="R45" i="13" s="1"/>
  <c r="R46" i="13" s="1"/>
  <c r="O74" i="13"/>
  <c r="P74" i="13"/>
  <c r="T50" i="13"/>
  <c r="T40" i="13"/>
  <c r="T39" i="13"/>
  <c r="T33" i="13"/>
  <c r="Q67" i="13"/>
  <c r="Q68" i="13" s="1"/>
  <c r="Q69" i="13" s="1"/>
  <c r="S55" i="13"/>
  <c r="S56" i="13" s="1"/>
  <c r="S52" i="13"/>
  <c r="S62" i="13" s="1"/>
  <c r="S66" i="13" s="1"/>
  <c r="U26" i="13"/>
  <c r="U27" i="13" s="1"/>
  <c r="U29" i="13"/>
  <c r="U32" i="13" s="1"/>
  <c r="S41" i="13"/>
  <c r="S73" i="13" s="1"/>
  <c r="R57" i="13"/>
  <c r="R58" i="13" s="1"/>
  <c r="R59" i="13" s="1"/>
  <c r="R60" i="13" s="1"/>
  <c r="R63" i="13" s="1"/>
  <c r="U22" i="13"/>
  <c r="U23" i="13" s="1"/>
  <c r="U51" i="13" s="1"/>
  <c r="W30" i="13"/>
  <c r="W31" i="13" s="1"/>
  <c r="W17" i="13"/>
  <c r="W20" i="13" s="1"/>
  <c r="X24" i="13"/>
  <c r="X38" i="13"/>
  <c r="X54" i="13" s="1"/>
  <c r="S34" i="13"/>
  <c r="S35" i="13"/>
  <c r="S71" i="13" s="1"/>
  <c r="X72" i="13"/>
  <c r="X16" i="13"/>
  <c r="Y10" i="13"/>
  <c r="Z5" i="13"/>
  <c r="Z3" i="13"/>
  <c r="Z9" i="13" s="1"/>
  <c r="Y8" i="13"/>
  <c r="Z49" i="13"/>
  <c r="Z53" i="13" s="1"/>
  <c r="AA4" i="13"/>
  <c r="V21" i="13"/>
  <c r="V25" i="13"/>
  <c r="AA14" i="13"/>
  <c r="O68" i="12"/>
  <c r="O69" i="12" s="1"/>
  <c r="R57" i="12"/>
  <c r="R58" i="12" s="1"/>
  <c r="R59" i="12" s="1"/>
  <c r="R60" i="12" s="1"/>
  <c r="R63" i="12" s="1"/>
  <c r="R66" i="12" s="1"/>
  <c r="S34" i="12"/>
  <c r="S35" i="12"/>
  <c r="S71" i="12" s="1"/>
  <c r="W30" i="12"/>
  <c r="W31" i="12" s="1"/>
  <c r="W17" i="12"/>
  <c r="W20" i="12" s="1"/>
  <c r="U29" i="12"/>
  <c r="U32" i="12" s="1"/>
  <c r="U26" i="12"/>
  <c r="U27" i="12" s="1"/>
  <c r="Z5" i="12"/>
  <c r="Y10" i="12"/>
  <c r="Y49" i="12"/>
  <c r="Y53" i="12" s="1"/>
  <c r="Z4" i="12"/>
  <c r="T39" i="12"/>
  <c r="T33" i="12"/>
  <c r="AA3" i="12"/>
  <c r="AA9" i="12" s="1"/>
  <c r="Z8" i="12"/>
  <c r="Z38" i="12" s="1"/>
  <c r="Z54" i="12" s="1"/>
  <c r="AA14" i="12"/>
  <c r="P67" i="12"/>
  <c r="P68" i="12" s="1"/>
  <c r="P69" i="12" s="1"/>
  <c r="R42" i="12"/>
  <c r="Q43" i="12"/>
  <c r="Q44" i="12" s="1"/>
  <c r="Q45" i="12" s="1"/>
  <c r="Q46" i="12" s="1"/>
  <c r="T50" i="12"/>
  <c r="T40" i="12"/>
  <c r="U22" i="12"/>
  <c r="X72" i="12"/>
  <c r="X16" i="12"/>
  <c r="Y24" i="12"/>
  <c r="Y38" i="12"/>
  <c r="Y54" i="12" s="1"/>
  <c r="S55" i="12"/>
  <c r="S56" i="12" s="1"/>
  <c r="S52" i="12"/>
  <c r="S62" i="12" s="1"/>
  <c r="V21" i="12"/>
  <c r="V25" i="12"/>
  <c r="S41" i="12"/>
  <c r="S73" i="12" s="1"/>
  <c r="S41" i="11"/>
  <c r="S73" i="11" s="1"/>
  <c r="Y10" i="11"/>
  <c r="Z5" i="11"/>
  <c r="S34" i="11"/>
  <c r="S35" i="11"/>
  <c r="S71" i="11" s="1"/>
  <c r="T23" i="11"/>
  <c r="T51" i="11" s="1"/>
  <c r="AB3" i="11"/>
  <c r="AB9" i="11" s="1"/>
  <c r="AA8" i="11"/>
  <c r="T40" i="11"/>
  <c r="T50" i="11"/>
  <c r="Z38" i="11"/>
  <c r="Z54" i="11" s="1"/>
  <c r="Z24" i="11"/>
  <c r="V21" i="11"/>
  <c r="V25" i="11"/>
  <c r="P74" i="11"/>
  <c r="W17" i="11"/>
  <c r="W20" i="11" s="1"/>
  <c r="W30" i="11"/>
  <c r="W31" i="11" s="1"/>
  <c r="R42" i="11"/>
  <c r="T33" i="11"/>
  <c r="T39" i="11"/>
  <c r="Q44" i="11"/>
  <c r="Q45" i="11" s="1"/>
  <c r="Q46" i="11" s="1"/>
  <c r="Q65" i="11" s="1"/>
  <c r="R57" i="11"/>
  <c r="R58" i="11" s="1"/>
  <c r="R59" i="11" s="1"/>
  <c r="R60" i="11" s="1"/>
  <c r="R63" i="11" s="1"/>
  <c r="R66" i="11" s="1"/>
  <c r="X72" i="11"/>
  <c r="X16" i="11"/>
  <c r="S52" i="11"/>
  <c r="S62" i="11" s="1"/>
  <c r="S55" i="11"/>
  <c r="S56" i="11" s="1"/>
  <c r="U29" i="11"/>
  <c r="U32" i="11" s="1"/>
  <c r="U26" i="11"/>
  <c r="U27" i="11" s="1"/>
  <c r="U22" i="11"/>
  <c r="Z49" i="11"/>
  <c r="Z53" i="11" s="1"/>
  <c r="AA4" i="11"/>
  <c r="R74" i="5"/>
  <c r="S66" i="8"/>
  <c r="O74" i="7"/>
  <c r="X27" i="5"/>
  <c r="X40" i="5" s="1"/>
  <c r="P74" i="8"/>
  <c r="O74" i="1"/>
  <c r="P67" i="7"/>
  <c r="P68" i="7" s="1"/>
  <c r="P69" i="7" s="1"/>
  <c r="R63" i="1"/>
  <c r="P67" i="10"/>
  <c r="P68" i="10" s="1"/>
  <c r="P69" i="10" s="1"/>
  <c r="P74" i="10" s="1"/>
  <c r="S57" i="1"/>
  <c r="S58" i="1" s="1"/>
  <c r="S59" i="1" s="1"/>
  <c r="S60" i="1" s="1"/>
  <c r="S63" i="1" s="1"/>
  <c r="Q67" i="10"/>
  <c r="Q68" i="10" s="1"/>
  <c r="Q69" i="10" s="1"/>
  <c r="S62" i="1"/>
  <c r="S66" i="1" s="1"/>
  <c r="U23" i="7"/>
  <c r="U51" i="7" s="1"/>
  <c r="T50" i="1"/>
  <c r="S55" i="7"/>
  <c r="S56" i="7" s="1"/>
  <c r="S57" i="7" s="1"/>
  <c r="S58" i="7" s="1"/>
  <c r="S59" i="7" s="1"/>
  <c r="S60" i="7" s="1"/>
  <c r="S52" i="7"/>
  <c r="S62" i="7" s="1"/>
  <c r="S66" i="7" s="1"/>
  <c r="U23" i="8"/>
  <c r="U51" i="8" s="1"/>
  <c r="S55" i="10"/>
  <c r="S56" i="10" s="1"/>
  <c r="S57" i="10" s="1"/>
  <c r="S58" i="10" s="1"/>
  <c r="S59" i="10" s="1"/>
  <c r="S60" i="10" s="1"/>
  <c r="S63" i="10" s="1"/>
  <c r="S67" i="5"/>
  <c r="S68" i="5" s="1"/>
  <c r="S69" i="5" s="1"/>
  <c r="U50" i="8"/>
  <c r="Q43" i="7"/>
  <c r="Q44" i="7" s="1"/>
  <c r="Q45" i="7" s="1"/>
  <c r="Q46" i="7" s="1"/>
  <c r="Q65" i="7" s="1"/>
  <c r="Q67" i="8"/>
  <c r="Q68" i="8" s="1"/>
  <c r="Q69" i="8" s="1"/>
  <c r="T52" i="8"/>
  <c r="T62" i="8" s="1"/>
  <c r="T55" i="8"/>
  <c r="T56" i="8" s="1"/>
  <c r="T57" i="8" s="1"/>
  <c r="T58" i="8" s="1"/>
  <c r="T59" i="8" s="1"/>
  <c r="T60" i="8" s="1"/>
  <c r="T55" i="7"/>
  <c r="T56" i="7" s="1"/>
  <c r="T57" i="7" s="1"/>
  <c r="T58" i="7" s="1"/>
  <c r="T59" i="7" s="1"/>
  <c r="T60" i="7" s="1"/>
  <c r="T52" i="7"/>
  <c r="T62" i="7" s="1"/>
  <c r="T66" i="7" s="1"/>
  <c r="Q43" i="1"/>
  <c r="Q44" i="1" s="1"/>
  <c r="Q45" i="1" s="1"/>
  <c r="Q46" i="1" s="1"/>
  <c r="Q65" i="1" s="1"/>
  <c r="P67" i="1"/>
  <c r="P68" i="1" s="1"/>
  <c r="P69" i="1" s="1"/>
  <c r="R66" i="10"/>
  <c r="T52" i="10"/>
  <c r="T55" i="10"/>
  <c r="T56" i="10" s="1"/>
  <c r="S62" i="10"/>
  <c r="T40" i="10"/>
  <c r="S41" i="10"/>
  <c r="S73" i="10" s="1"/>
  <c r="T23" i="10"/>
  <c r="T51" i="10" s="1"/>
  <c r="S34" i="10"/>
  <c r="S35" i="10"/>
  <c r="S71" i="10" s="1"/>
  <c r="R42" i="10"/>
  <c r="O74" i="10"/>
  <c r="X72" i="10"/>
  <c r="X16" i="10"/>
  <c r="Y38" i="10"/>
  <c r="Y54" i="10" s="1"/>
  <c r="Z14" i="10"/>
  <c r="Z5" i="10"/>
  <c r="Y10" i="10"/>
  <c r="Y24" i="10"/>
  <c r="Z4" i="10"/>
  <c r="Z49" i="10" s="1"/>
  <c r="Z53" i="10" s="1"/>
  <c r="T39" i="10"/>
  <c r="T33" i="10"/>
  <c r="V21" i="10"/>
  <c r="V25" i="10"/>
  <c r="U29" i="10"/>
  <c r="U32" i="10" s="1"/>
  <c r="U26" i="10"/>
  <c r="U27" i="10" s="1"/>
  <c r="U50" i="10" s="1"/>
  <c r="W30" i="10"/>
  <c r="W31" i="10" s="1"/>
  <c r="W17" i="10"/>
  <c r="W20" i="10" s="1"/>
  <c r="U22" i="10"/>
  <c r="U23" i="10" s="1"/>
  <c r="U51" i="10" s="1"/>
  <c r="AA3" i="10"/>
  <c r="AA9" i="10" s="1"/>
  <c r="Z8" i="10"/>
  <c r="Z3" i="1"/>
  <c r="Y8" i="1"/>
  <c r="X24" i="1"/>
  <c r="X38" i="1"/>
  <c r="X54" i="1" s="1"/>
  <c r="Z4" i="1"/>
  <c r="Z49" i="1" s="1"/>
  <c r="Z53" i="1" s="1"/>
  <c r="Z2" i="1"/>
  <c r="R42" i="1"/>
  <c r="T33" i="1"/>
  <c r="T39" i="1"/>
  <c r="V21" i="7"/>
  <c r="V22" i="7" s="1"/>
  <c r="V25" i="7"/>
  <c r="R42" i="7"/>
  <c r="T40" i="1"/>
  <c r="S34" i="7"/>
  <c r="S35" i="7"/>
  <c r="S71" i="7" s="1"/>
  <c r="Y10" i="7"/>
  <c r="Y72" i="7" s="1"/>
  <c r="Z5" i="7"/>
  <c r="X16" i="1"/>
  <c r="X16" i="7"/>
  <c r="V21" i="1"/>
  <c r="V22" i="1" s="1"/>
  <c r="V25" i="1"/>
  <c r="S34" i="1"/>
  <c r="S35" i="1"/>
  <c r="S71" i="1" s="1"/>
  <c r="U26" i="1"/>
  <c r="U27" i="1" s="1"/>
  <c r="U50" i="1" s="1"/>
  <c r="U29" i="1"/>
  <c r="U32" i="1" s="1"/>
  <c r="S42" i="7"/>
  <c r="S43" i="7" s="1"/>
  <c r="S44" i="7" s="1"/>
  <c r="S45" i="7" s="1"/>
  <c r="S46" i="7" s="1"/>
  <c r="S65" i="7" s="1"/>
  <c r="T40" i="7"/>
  <c r="U29" i="7"/>
  <c r="U32" i="7" s="1"/>
  <c r="U26" i="7"/>
  <c r="U27" i="7" s="1"/>
  <c r="W30" i="7"/>
  <c r="W31" i="7" s="1"/>
  <c r="W17" i="7"/>
  <c r="W20" i="7" s="1"/>
  <c r="S41" i="1"/>
  <c r="S73" i="1" s="1"/>
  <c r="U22" i="1"/>
  <c r="W30" i="1"/>
  <c r="W31" i="1" s="1"/>
  <c r="W17" i="1"/>
  <c r="W20" i="1" s="1"/>
  <c r="Y10" i="1"/>
  <c r="Y72" i="1" s="1"/>
  <c r="T39" i="7"/>
  <c r="T33" i="7"/>
  <c r="AA49" i="5"/>
  <c r="AB4" i="5"/>
  <c r="S42" i="8"/>
  <c r="U40" i="8"/>
  <c r="Z8" i="8"/>
  <c r="AA3" i="8"/>
  <c r="AA9" i="8" s="1"/>
  <c r="AB4" i="8"/>
  <c r="AB49" i="8" s="1"/>
  <c r="AB53" i="8" s="1"/>
  <c r="T34" i="8"/>
  <c r="T35" i="8"/>
  <c r="T71" i="8" s="1"/>
  <c r="Y24" i="8"/>
  <c r="Y38" i="8"/>
  <c r="Y54" i="8" s="1"/>
  <c r="R43" i="8"/>
  <c r="R44" i="8" s="1"/>
  <c r="R45" i="8" s="1"/>
  <c r="R46" i="8" s="1"/>
  <c r="R65" i="8" s="1"/>
  <c r="AD14" i="8"/>
  <c r="V22" i="8"/>
  <c r="Y16" i="8"/>
  <c r="W21" i="8"/>
  <c r="W25" i="8"/>
  <c r="T41" i="8"/>
  <c r="T73" i="8" s="1"/>
  <c r="V29" i="8"/>
  <c r="V32" i="8" s="1"/>
  <c r="V26" i="8"/>
  <c r="V27" i="8" s="1"/>
  <c r="V50" i="8" s="1"/>
  <c r="Z10" i="8"/>
  <c r="Z72" i="8" s="1"/>
  <c r="AA5" i="8"/>
  <c r="U33" i="8"/>
  <c r="U39" i="8"/>
  <c r="X30" i="8"/>
  <c r="X31" i="8" s="1"/>
  <c r="X17" i="8"/>
  <c r="X20" i="8" s="1"/>
  <c r="Z24" i="7"/>
  <c r="AB3" i="7"/>
  <c r="AA8" i="7"/>
  <c r="Z38" i="7"/>
  <c r="Z54" i="7" s="1"/>
  <c r="AA14" i="7"/>
  <c r="AA4" i="7"/>
  <c r="AA49" i="7" s="1"/>
  <c r="AA53" i="7" s="1"/>
  <c r="X29" i="5"/>
  <c r="X32" i="5" s="1"/>
  <c r="X33" i="5" s="1"/>
  <c r="Y21" i="5"/>
  <c r="Y25" i="5"/>
  <c r="T43" i="5"/>
  <c r="T44" i="5" s="1"/>
  <c r="T45" i="5" s="1"/>
  <c r="T46" i="5" s="1"/>
  <c r="T65" i="5" s="1"/>
  <c r="AA8" i="5"/>
  <c r="AB3" i="5"/>
  <c r="AB9" i="5" s="1"/>
  <c r="Z24" i="5"/>
  <c r="Z38" i="5"/>
  <c r="AA16" i="5"/>
  <c r="AA72" i="5"/>
  <c r="Z30" i="5"/>
  <c r="Z31" i="5" s="1"/>
  <c r="Z17" i="5"/>
  <c r="Z20" i="5" s="1"/>
  <c r="AB10" i="5"/>
  <c r="W40" i="5"/>
  <c r="W50" i="5"/>
  <c r="W52" i="5" s="1"/>
  <c r="W62" i="5" s="1"/>
  <c r="W66" i="5" s="1"/>
  <c r="U43" i="5"/>
  <c r="U44" i="5" s="1"/>
  <c r="U45" i="5" s="1"/>
  <c r="U46" i="5" s="1"/>
  <c r="U65" i="5" s="1"/>
  <c r="W33" i="5"/>
  <c r="W39" i="5"/>
  <c r="V34" i="5"/>
  <c r="V35" i="5"/>
  <c r="V71" i="5" s="1"/>
  <c r="V41" i="5"/>
  <c r="V73" i="5" s="1"/>
  <c r="AB9" i="14" l="1"/>
  <c r="AC3" i="14"/>
  <c r="AB8" i="14"/>
  <c r="AB24" i="14" s="1"/>
  <c r="Q68" i="15"/>
  <c r="Q69" i="15" s="1"/>
  <c r="P74" i="15"/>
  <c r="T42" i="14"/>
  <c r="T43" i="14" s="1"/>
  <c r="T44" i="14" s="1"/>
  <c r="T45" i="14" s="1"/>
  <c r="T46" i="14" s="1"/>
  <c r="AA10" i="14"/>
  <c r="AA72" i="14" s="1"/>
  <c r="AB5" i="14"/>
  <c r="R67" i="14"/>
  <c r="R68" i="14" s="1"/>
  <c r="R69" i="14" s="1"/>
  <c r="S57" i="15"/>
  <c r="S58" i="15" s="1"/>
  <c r="S59" i="15" s="1"/>
  <c r="S60" i="15" s="1"/>
  <c r="S63" i="15" s="1"/>
  <c r="U50" i="15"/>
  <c r="U40" i="15"/>
  <c r="Z9" i="15"/>
  <c r="Z8" i="15"/>
  <c r="AA3" i="15"/>
  <c r="Y24" i="15"/>
  <c r="Y38" i="15"/>
  <c r="Y54" i="15" s="1"/>
  <c r="V22" i="15"/>
  <c r="W21" i="15"/>
  <c r="W25" i="15"/>
  <c r="U39" i="15"/>
  <c r="U33" i="15"/>
  <c r="Z49" i="15"/>
  <c r="Z53" i="15" s="1"/>
  <c r="AA4" i="15"/>
  <c r="T41" i="15"/>
  <c r="T73" i="15" s="1"/>
  <c r="T52" i="15"/>
  <c r="T55" i="15"/>
  <c r="T56" i="15" s="1"/>
  <c r="V29" i="15"/>
  <c r="V32" i="15" s="1"/>
  <c r="V26" i="15"/>
  <c r="V27" i="15" s="1"/>
  <c r="T51" i="15"/>
  <c r="T34" i="15"/>
  <c r="T35" i="15"/>
  <c r="T71" i="15" s="1"/>
  <c r="S42" i="15"/>
  <c r="X30" i="15"/>
  <c r="X31" i="15" s="1"/>
  <c r="X17" i="15"/>
  <c r="X20" i="15" s="1"/>
  <c r="Z10" i="15"/>
  <c r="AA5" i="15"/>
  <c r="R67" i="15"/>
  <c r="R68" i="15" s="1"/>
  <c r="R69" i="15" s="1"/>
  <c r="Y72" i="15"/>
  <c r="Y16" i="15"/>
  <c r="V40" i="14"/>
  <c r="V50" i="14"/>
  <c r="T57" i="14"/>
  <c r="T58" i="14" s="1"/>
  <c r="T59" i="14" s="1"/>
  <c r="T60" i="14" s="1"/>
  <c r="T63" i="14" s="1"/>
  <c r="S43" i="14"/>
  <c r="S44" i="14" s="1"/>
  <c r="S45" i="14" s="1"/>
  <c r="S46" i="14" s="1"/>
  <c r="W22" i="14"/>
  <c r="W23" i="14" s="1"/>
  <c r="W51" i="14" s="1"/>
  <c r="Y30" i="14"/>
  <c r="Y31" i="14" s="1"/>
  <c r="Y17" i="14"/>
  <c r="Y20" i="14" s="1"/>
  <c r="U34" i="14"/>
  <c r="U35" i="14"/>
  <c r="U71" i="14" s="1"/>
  <c r="U41" i="14"/>
  <c r="U73" i="14" s="1"/>
  <c r="V39" i="14"/>
  <c r="V33" i="14"/>
  <c r="Z49" i="14"/>
  <c r="Z53" i="14" s="1"/>
  <c r="AA4" i="14"/>
  <c r="W26" i="14"/>
  <c r="W27" i="14" s="1"/>
  <c r="W29" i="14"/>
  <c r="W32" i="14" s="1"/>
  <c r="X21" i="14"/>
  <c r="X25" i="14"/>
  <c r="Z38" i="14"/>
  <c r="Z54" i="14" s="1"/>
  <c r="AA14" i="14"/>
  <c r="Z16" i="14"/>
  <c r="U55" i="14"/>
  <c r="U56" i="14" s="1"/>
  <c r="U52" i="14"/>
  <c r="U62" i="14" s="1"/>
  <c r="T62" i="14"/>
  <c r="Z9" i="1"/>
  <c r="AB2" i="7"/>
  <c r="AA9" i="7"/>
  <c r="R65" i="13"/>
  <c r="R67" i="13"/>
  <c r="S57" i="13"/>
  <c r="S58" i="13" s="1"/>
  <c r="S59" i="13" s="1"/>
  <c r="S60" i="13" s="1"/>
  <c r="S63" i="13" s="1"/>
  <c r="AA3" i="13"/>
  <c r="AA9" i="13" s="1"/>
  <c r="Z8" i="13"/>
  <c r="U50" i="13"/>
  <c r="U40" i="13"/>
  <c r="X30" i="13"/>
  <c r="X31" i="13" s="1"/>
  <c r="X17" i="13"/>
  <c r="X20" i="13" s="1"/>
  <c r="AB14" i="13"/>
  <c r="V22" i="13"/>
  <c r="V26" i="13"/>
  <c r="V27" i="13" s="1"/>
  <c r="V29" i="13"/>
  <c r="V32" i="13" s="1"/>
  <c r="Z10" i="13"/>
  <c r="AA5" i="13"/>
  <c r="T34" i="13"/>
  <c r="T35" i="13"/>
  <c r="T71" i="13" s="1"/>
  <c r="Y72" i="13"/>
  <c r="Y16" i="13"/>
  <c r="AA49" i="13"/>
  <c r="AA53" i="13" s="1"/>
  <c r="AB4" i="13"/>
  <c r="Q74" i="13"/>
  <c r="S42" i="13"/>
  <c r="T41" i="13"/>
  <c r="T73" i="13" s="1"/>
  <c r="Y24" i="13"/>
  <c r="Y38" i="13"/>
  <c r="Y54" i="13" s="1"/>
  <c r="W21" i="13"/>
  <c r="W25" i="13"/>
  <c r="U39" i="13"/>
  <c r="U33" i="13"/>
  <c r="T52" i="13"/>
  <c r="T62" i="13" s="1"/>
  <c r="T66" i="13" s="1"/>
  <c r="T55" i="13"/>
  <c r="T56" i="13" s="1"/>
  <c r="O74" i="12"/>
  <c r="U40" i="12"/>
  <c r="U50" i="12"/>
  <c r="Q65" i="12"/>
  <c r="Q67" i="12"/>
  <c r="V29" i="12"/>
  <c r="V32" i="12" s="1"/>
  <c r="V26" i="12"/>
  <c r="V27" i="12" s="1"/>
  <c r="T41" i="12"/>
  <c r="T73" i="12" s="1"/>
  <c r="Z24" i="12"/>
  <c r="V22" i="12"/>
  <c r="V23" i="12" s="1"/>
  <c r="V51" i="12" s="1"/>
  <c r="T52" i="12"/>
  <c r="T62" i="12" s="1"/>
  <c r="T55" i="12"/>
  <c r="T56" i="12" s="1"/>
  <c r="W21" i="12"/>
  <c r="W25" i="12"/>
  <c r="X30" i="12"/>
  <c r="X31" i="12" s="1"/>
  <c r="X17" i="12"/>
  <c r="X20" i="12" s="1"/>
  <c r="AA8" i="12"/>
  <c r="AA38" i="12" s="1"/>
  <c r="AA54" i="12" s="1"/>
  <c r="AB3" i="12"/>
  <c r="AB9" i="12" s="1"/>
  <c r="T34" i="12"/>
  <c r="T35" i="12"/>
  <c r="T71" i="12" s="1"/>
  <c r="S57" i="12"/>
  <c r="S58" i="12" s="1"/>
  <c r="S59" i="12" s="1"/>
  <c r="S60" i="12" s="1"/>
  <c r="S63" i="12" s="1"/>
  <c r="S66" i="12" s="1"/>
  <c r="U23" i="12"/>
  <c r="U51" i="12" s="1"/>
  <c r="Z49" i="12"/>
  <c r="Z53" i="12" s="1"/>
  <c r="AA4" i="12"/>
  <c r="P74" i="12"/>
  <c r="R43" i="12"/>
  <c r="R44" i="12" s="1"/>
  <c r="R45" i="12" s="1"/>
  <c r="R46" i="12" s="1"/>
  <c r="Y72" i="12"/>
  <c r="Y16" i="12"/>
  <c r="AA5" i="12"/>
  <c r="Z10" i="12"/>
  <c r="S42" i="12"/>
  <c r="AB14" i="12"/>
  <c r="U39" i="12"/>
  <c r="U33" i="12"/>
  <c r="U40" i="11"/>
  <c r="U50" i="11"/>
  <c r="S57" i="11"/>
  <c r="S58" i="11" s="1"/>
  <c r="S59" i="11" s="1"/>
  <c r="S60" i="11" s="1"/>
  <c r="S63" i="11" s="1"/>
  <c r="S66" i="11" s="1"/>
  <c r="U39" i="11"/>
  <c r="U33" i="11"/>
  <c r="T34" i="11"/>
  <c r="T35" i="11"/>
  <c r="T71" i="11" s="1"/>
  <c r="AA49" i="11"/>
  <c r="AA53" i="11" s="1"/>
  <c r="AB4" i="11"/>
  <c r="R43" i="11"/>
  <c r="R44" i="11" s="1"/>
  <c r="R45" i="11" s="1"/>
  <c r="R46" i="11" s="1"/>
  <c r="R65" i="11" s="1"/>
  <c r="W21" i="11"/>
  <c r="W25" i="11"/>
  <c r="Z10" i="11"/>
  <c r="AA5" i="11"/>
  <c r="AA24" i="11"/>
  <c r="AA38" i="11"/>
  <c r="AA54" i="11" s="1"/>
  <c r="Y72" i="11"/>
  <c r="Y16" i="11"/>
  <c r="X17" i="11"/>
  <c r="X20" i="11" s="1"/>
  <c r="X30" i="11"/>
  <c r="X31" i="11" s="1"/>
  <c r="T52" i="11"/>
  <c r="T62" i="11" s="1"/>
  <c r="T55" i="11"/>
  <c r="T56" i="11" s="1"/>
  <c r="T41" i="11"/>
  <c r="T73" i="11" s="1"/>
  <c r="U23" i="11"/>
  <c r="U51" i="11" s="1"/>
  <c r="V29" i="11"/>
  <c r="V32" i="11" s="1"/>
  <c r="V26" i="11"/>
  <c r="V27" i="11" s="1"/>
  <c r="AC3" i="11"/>
  <c r="AC9" i="11" s="1"/>
  <c r="AB8" i="11"/>
  <c r="V22" i="11"/>
  <c r="Q67" i="11"/>
  <c r="Q68" i="11" s="1"/>
  <c r="Q69" i="11" s="1"/>
  <c r="S42" i="11"/>
  <c r="T63" i="8"/>
  <c r="T66" i="8" s="1"/>
  <c r="X50" i="5"/>
  <c r="X52" i="5" s="1"/>
  <c r="X62" i="5" s="1"/>
  <c r="X66" i="5" s="1"/>
  <c r="P74" i="7"/>
  <c r="T52" i="1"/>
  <c r="T62" i="1" s="1"/>
  <c r="T66" i="1" s="1"/>
  <c r="T55" i="1"/>
  <c r="T56" i="1" s="1"/>
  <c r="T57" i="1" s="1"/>
  <c r="T58" i="1" s="1"/>
  <c r="T59" i="1" s="1"/>
  <c r="T60" i="1" s="1"/>
  <c r="V23" i="1"/>
  <c r="V51" i="1" s="1"/>
  <c r="V23" i="7"/>
  <c r="V51" i="7" s="1"/>
  <c r="Q67" i="7"/>
  <c r="Q68" i="7" s="1"/>
  <c r="Q69" i="7" s="1"/>
  <c r="U50" i="7"/>
  <c r="T63" i="7"/>
  <c r="U67" i="5"/>
  <c r="U68" i="5" s="1"/>
  <c r="U69" i="5" s="1"/>
  <c r="S43" i="8"/>
  <c r="S44" i="8" s="1"/>
  <c r="S45" i="8" s="1"/>
  <c r="S46" i="8" s="1"/>
  <c r="S65" i="8" s="1"/>
  <c r="R43" i="1"/>
  <c r="R44" i="1" s="1"/>
  <c r="R45" i="1" s="1"/>
  <c r="R46" i="1" s="1"/>
  <c r="R65" i="1" s="1"/>
  <c r="T67" i="5"/>
  <c r="T68" i="5" s="1"/>
  <c r="T69" i="5" s="1"/>
  <c r="U52" i="8"/>
  <c r="U62" i="8" s="1"/>
  <c r="U55" i="8"/>
  <c r="U56" i="8" s="1"/>
  <c r="U57" i="8" s="1"/>
  <c r="U58" i="8" s="1"/>
  <c r="U59" i="8" s="1"/>
  <c r="U60" i="8" s="1"/>
  <c r="R67" i="8"/>
  <c r="R68" i="8" s="1"/>
  <c r="R69" i="8" s="1"/>
  <c r="Q74" i="8"/>
  <c r="S67" i="7"/>
  <c r="S63" i="7"/>
  <c r="P74" i="1"/>
  <c r="R43" i="7"/>
  <c r="R44" i="7" s="1"/>
  <c r="R45" i="7" s="1"/>
  <c r="R46" i="7" s="1"/>
  <c r="R65" i="7" s="1"/>
  <c r="V52" i="8"/>
  <c r="V55" i="8"/>
  <c r="V56" i="8" s="1"/>
  <c r="V57" i="8" s="1"/>
  <c r="V58" i="8" s="1"/>
  <c r="V59" i="8" s="1"/>
  <c r="V60" i="8" s="1"/>
  <c r="U55" i="1"/>
  <c r="U56" i="1" s="1"/>
  <c r="U57" i="1" s="1"/>
  <c r="U58" i="1" s="1"/>
  <c r="U59" i="1" s="1"/>
  <c r="U60" i="1" s="1"/>
  <c r="U52" i="1"/>
  <c r="Q67" i="1"/>
  <c r="Q68" i="1" s="1"/>
  <c r="Q69" i="1" s="1"/>
  <c r="V23" i="8"/>
  <c r="V51" i="8" s="1"/>
  <c r="U23" i="1"/>
  <c r="U51" i="1" s="1"/>
  <c r="S66" i="10"/>
  <c r="T62" i="10"/>
  <c r="T57" i="10"/>
  <c r="T58" i="10" s="1"/>
  <c r="T59" i="10" s="1"/>
  <c r="T60" i="10" s="1"/>
  <c r="T63" i="10" s="1"/>
  <c r="U55" i="10"/>
  <c r="U56" i="10" s="1"/>
  <c r="U52" i="10"/>
  <c r="U62" i="10" s="1"/>
  <c r="S42" i="10"/>
  <c r="U40" i="10"/>
  <c r="V22" i="10"/>
  <c r="V23" i="10" s="1"/>
  <c r="V51" i="10" s="1"/>
  <c r="AA14" i="10"/>
  <c r="Z38" i="10"/>
  <c r="Z54" i="10" s="1"/>
  <c r="X30" i="10"/>
  <c r="X31" i="10" s="1"/>
  <c r="X17" i="10"/>
  <c r="X20" i="10" s="1"/>
  <c r="AA4" i="10"/>
  <c r="AA49" i="10" s="1"/>
  <c r="AA53" i="10" s="1"/>
  <c r="W21" i="10"/>
  <c r="W25" i="10"/>
  <c r="R43" i="10"/>
  <c r="R44" i="10" s="1"/>
  <c r="R45" i="10" s="1"/>
  <c r="R46" i="10" s="1"/>
  <c r="R65" i="10" s="1"/>
  <c r="T34" i="10"/>
  <c r="T35" i="10"/>
  <c r="T71" i="10" s="1"/>
  <c r="AA8" i="10"/>
  <c r="AB3" i="10"/>
  <c r="AB9" i="10" s="1"/>
  <c r="T41" i="10"/>
  <c r="T73" i="10" s="1"/>
  <c r="U39" i="10"/>
  <c r="U33" i="10"/>
  <c r="Y72" i="10"/>
  <c r="Y16" i="10"/>
  <c r="Z24" i="10"/>
  <c r="V29" i="10"/>
  <c r="V32" i="10" s="1"/>
  <c r="V26" i="10"/>
  <c r="V27" i="10" s="1"/>
  <c r="AA5" i="10"/>
  <c r="Z10" i="10"/>
  <c r="Q74" i="10"/>
  <c r="Y24" i="1"/>
  <c r="Y38" i="1"/>
  <c r="Y54" i="1" s="1"/>
  <c r="AA3" i="1"/>
  <c r="Z8" i="1"/>
  <c r="AA4" i="1"/>
  <c r="AA49" i="1" s="1"/>
  <c r="AA53" i="1" s="1"/>
  <c r="AA2" i="1"/>
  <c r="S42" i="1"/>
  <c r="X30" i="7"/>
  <c r="X31" i="7" s="1"/>
  <c r="X17" i="7"/>
  <c r="X20" i="7" s="1"/>
  <c r="T41" i="7"/>
  <c r="T73" i="7" s="1"/>
  <c r="V29" i="7"/>
  <c r="V32" i="7" s="1"/>
  <c r="V26" i="7"/>
  <c r="V27" i="7" s="1"/>
  <c r="V50" i="7" s="1"/>
  <c r="U33" i="7"/>
  <c r="U39" i="7"/>
  <c r="U33" i="1"/>
  <c r="U39" i="1"/>
  <c r="Z10" i="7"/>
  <c r="Z72" i="7" s="1"/>
  <c r="AA5" i="7"/>
  <c r="T34" i="1"/>
  <c r="T35" i="1"/>
  <c r="T71" i="1" s="1"/>
  <c r="W25" i="1"/>
  <c r="W21" i="1"/>
  <c r="T34" i="7"/>
  <c r="T35" i="7"/>
  <c r="T71" i="7" s="1"/>
  <c r="U40" i="1"/>
  <c r="Y16" i="7"/>
  <c r="T41" i="1"/>
  <c r="T73" i="1" s="1"/>
  <c r="Z10" i="1"/>
  <c r="Z72" i="1" s="1"/>
  <c r="X30" i="1"/>
  <c r="X31" i="1" s="1"/>
  <c r="X17" i="1"/>
  <c r="X20" i="1" s="1"/>
  <c r="W21" i="7"/>
  <c r="W25" i="7"/>
  <c r="Y16" i="1"/>
  <c r="U40" i="7"/>
  <c r="V26" i="1"/>
  <c r="V27" i="1" s="1"/>
  <c r="V50" i="1" s="1"/>
  <c r="V29" i="1"/>
  <c r="V32" i="1" s="1"/>
  <c r="AB49" i="5"/>
  <c r="AC4" i="5"/>
  <c r="T42" i="8"/>
  <c r="V40" i="8"/>
  <c r="W29" i="8"/>
  <c r="W32" i="8" s="1"/>
  <c r="W26" i="8"/>
  <c r="W27" i="8" s="1"/>
  <c r="W50" i="8" s="1"/>
  <c r="AE14" i="8"/>
  <c r="W22" i="8"/>
  <c r="AC4" i="8"/>
  <c r="AC49" i="8" s="1"/>
  <c r="AC53" i="8" s="1"/>
  <c r="U34" i="8"/>
  <c r="U35" i="8"/>
  <c r="U71" i="8" s="1"/>
  <c r="AA10" i="8"/>
  <c r="AA72" i="8" s="1"/>
  <c r="AB5" i="8"/>
  <c r="Y30" i="8"/>
  <c r="Y31" i="8" s="1"/>
  <c r="Y17" i="8"/>
  <c r="Y20" i="8" s="1"/>
  <c r="AA8" i="8"/>
  <c r="AB3" i="8"/>
  <c r="AB9" i="8" s="1"/>
  <c r="Z16" i="8"/>
  <c r="Z24" i="8"/>
  <c r="Z38" i="8"/>
  <c r="Z54" i="8" s="1"/>
  <c r="V39" i="8"/>
  <c r="V33" i="8"/>
  <c r="U41" i="8"/>
  <c r="U73" i="8" s="1"/>
  <c r="X21" i="8"/>
  <c r="X25" i="8"/>
  <c r="AA24" i="7"/>
  <c r="AC3" i="7"/>
  <c r="AB8" i="7"/>
  <c r="AA38" i="7"/>
  <c r="AA54" i="7" s="1"/>
  <c r="AB14" i="7"/>
  <c r="AB4" i="7"/>
  <c r="AB49" i="7" s="1"/>
  <c r="AB53" i="7" s="1"/>
  <c r="X39" i="5"/>
  <c r="S74" i="5"/>
  <c r="Z21" i="5"/>
  <c r="Z25" i="5"/>
  <c r="V42" i="5"/>
  <c r="AA17" i="5"/>
  <c r="AA20" i="5" s="1"/>
  <c r="AA30" i="5"/>
  <c r="AA31" i="5" s="1"/>
  <c r="W41" i="5"/>
  <c r="W73" i="5" s="1"/>
  <c r="X34" i="5"/>
  <c r="X35" i="5"/>
  <c r="X71" i="5" s="1"/>
  <c r="AB72" i="5"/>
  <c r="AB16" i="5"/>
  <c r="Y26" i="5"/>
  <c r="Y27" i="5" s="1"/>
  <c r="Y29" i="5"/>
  <c r="Y32" i="5" s="1"/>
  <c r="AC10" i="5"/>
  <c r="Y22" i="5"/>
  <c r="AC3" i="5"/>
  <c r="AC9" i="5" s="1"/>
  <c r="AB8" i="5"/>
  <c r="AA24" i="5"/>
  <c r="AA38" i="5"/>
  <c r="W34" i="5"/>
  <c r="W35" i="5"/>
  <c r="W71" i="5" s="1"/>
  <c r="X41" i="5"/>
  <c r="X73" i="5" s="1"/>
  <c r="AA9" i="1" l="1"/>
  <c r="AC9" i="14"/>
  <c r="AC8" i="14"/>
  <c r="AC24" i="14" s="1"/>
  <c r="AD3" i="14"/>
  <c r="Q74" i="15"/>
  <c r="R74" i="14"/>
  <c r="T42" i="15"/>
  <c r="T43" i="15" s="1"/>
  <c r="T44" i="15" s="1"/>
  <c r="T45" i="15" s="1"/>
  <c r="T46" i="15" s="1"/>
  <c r="T65" i="15" s="1"/>
  <c r="T62" i="15"/>
  <c r="T66" i="15" s="1"/>
  <c r="AC5" i="14"/>
  <c r="AB10" i="14"/>
  <c r="AB72" i="14" s="1"/>
  <c r="R74" i="15"/>
  <c r="Y30" i="15"/>
  <c r="Y31" i="15" s="1"/>
  <c r="Y17" i="15"/>
  <c r="Y20" i="15" s="1"/>
  <c r="S43" i="15"/>
  <c r="S44" i="15" s="1"/>
  <c r="S45" i="15" s="1"/>
  <c r="S46" i="15" s="1"/>
  <c r="S65" i="15" s="1"/>
  <c r="T57" i="15"/>
  <c r="T58" i="15" s="1"/>
  <c r="T59" i="15" s="1"/>
  <c r="T60" i="15" s="1"/>
  <c r="T63" i="15" s="1"/>
  <c r="W26" i="15"/>
  <c r="W27" i="15" s="1"/>
  <c r="W29" i="15"/>
  <c r="W32" i="15" s="1"/>
  <c r="AA9" i="15"/>
  <c r="AA8" i="15"/>
  <c r="AB3" i="15"/>
  <c r="W22" i="15"/>
  <c r="Z24" i="15"/>
  <c r="Z38" i="15"/>
  <c r="Z54" i="15" s="1"/>
  <c r="AA10" i="15"/>
  <c r="AB5" i="15"/>
  <c r="U41" i="15"/>
  <c r="U73" i="15" s="1"/>
  <c r="Z72" i="15"/>
  <c r="Z16" i="15"/>
  <c r="AA49" i="15"/>
  <c r="AA53" i="15" s="1"/>
  <c r="AB4" i="15"/>
  <c r="V23" i="15"/>
  <c r="U52" i="15"/>
  <c r="U62" i="15" s="1"/>
  <c r="U66" i="15" s="1"/>
  <c r="U55" i="15"/>
  <c r="U56" i="15" s="1"/>
  <c r="X21" i="15"/>
  <c r="X25" i="15"/>
  <c r="V40" i="15"/>
  <c r="V50" i="15"/>
  <c r="U34" i="15"/>
  <c r="U35" i="15"/>
  <c r="U71" i="15" s="1"/>
  <c r="V39" i="15"/>
  <c r="V33" i="15"/>
  <c r="U42" i="14"/>
  <c r="U43" i="14" s="1"/>
  <c r="U44" i="14" s="1"/>
  <c r="U45" i="14" s="1"/>
  <c r="U46" i="14" s="1"/>
  <c r="U65" i="14" s="1"/>
  <c r="T65" i="14"/>
  <c r="T67" i="14"/>
  <c r="S65" i="14"/>
  <c r="S67" i="14"/>
  <c r="U57" i="14"/>
  <c r="U58" i="14" s="1"/>
  <c r="U59" i="14" s="1"/>
  <c r="U60" i="14" s="1"/>
  <c r="U63" i="14" s="1"/>
  <c r="U66" i="14" s="1"/>
  <c r="X22" i="14"/>
  <c r="X23" i="14" s="1"/>
  <c r="X51" i="14" s="1"/>
  <c r="T66" i="14"/>
  <c r="W39" i="14"/>
  <c r="W33" i="14"/>
  <c r="Z17" i="14"/>
  <c r="Z20" i="14" s="1"/>
  <c r="Z30" i="14"/>
  <c r="Z31" i="14" s="1"/>
  <c r="Y21" i="14"/>
  <c r="Y25" i="14"/>
  <c r="AA38" i="14"/>
  <c r="AA54" i="14" s="1"/>
  <c r="AB14" i="14"/>
  <c r="AA16" i="14"/>
  <c r="W50" i="14"/>
  <c r="W40" i="14"/>
  <c r="AA49" i="14"/>
  <c r="AA53" i="14" s="1"/>
  <c r="AB4" i="14"/>
  <c r="V55" i="14"/>
  <c r="V56" i="14" s="1"/>
  <c r="V52" i="14"/>
  <c r="V62" i="14" s="1"/>
  <c r="V34" i="14"/>
  <c r="V35" i="14"/>
  <c r="V71" i="14" s="1"/>
  <c r="X29" i="14"/>
  <c r="X32" i="14" s="1"/>
  <c r="X26" i="14"/>
  <c r="X27" i="14" s="1"/>
  <c r="V41" i="14"/>
  <c r="V73" i="14" s="1"/>
  <c r="R68" i="13"/>
  <c r="R69" i="13" s="1"/>
  <c r="AC2" i="7"/>
  <c r="AB9" i="7"/>
  <c r="T42" i="13"/>
  <c r="T43" i="13" s="1"/>
  <c r="T44" i="13" s="1"/>
  <c r="T45" i="13" s="1"/>
  <c r="T46" i="13" s="1"/>
  <c r="T65" i="13" s="1"/>
  <c r="V63" i="8"/>
  <c r="T57" i="13"/>
  <c r="T58" i="13" s="1"/>
  <c r="T59" i="13" s="1"/>
  <c r="T60" i="13" s="1"/>
  <c r="T63" i="13" s="1"/>
  <c r="U41" i="13"/>
  <c r="U73" i="13" s="1"/>
  <c r="V50" i="13"/>
  <c r="V40" i="13"/>
  <c r="Z24" i="13"/>
  <c r="Z38" i="13"/>
  <c r="Z54" i="13" s="1"/>
  <c r="V23" i="13"/>
  <c r="V51" i="13" s="1"/>
  <c r="AA8" i="13"/>
  <c r="AB3" i="13"/>
  <c r="AB9" i="13" s="1"/>
  <c r="U34" i="13"/>
  <c r="U35" i="13"/>
  <c r="U71" i="13" s="1"/>
  <c r="U52" i="13"/>
  <c r="U62" i="13" s="1"/>
  <c r="U66" i="13" s="1"/>
  <c r="U55" i="13"/>
  <c r="U56" i="13" s="1"/>
  <c r="Z72" i="13"/>
  <c r="Z16" i="13"/>
  <c r="Y30" i="13"/>
  <c r="Y31" i="13" s="1"/>
  <c r="Y17" i="13"/>
  <c r="Y20" i="13" s="1"/>
  <c r="S43" i="13"/>
  <c r="S44" i="13" s="1"/>
  <c r="S45" i="13" s="1"/>
  <c r="S46" i="13" s="1"/>
  <c r="AC14" i="13"/>
  <c r="AA10" i="13"/>
  <c r="AB5" i="13"/>
  <c r="W26" i="13"/>
  <c r="W27" i="13" s="1"/>
  <c r="W29" i="13"/>
  <c r="W32" i="13" s="1"/>
  <c r="X21" i="13"/>
  <c r="X25" i="13"/>
  <c r="W22" i="13"/>
  <c r="AB49" i="13"/>
  <c r="AB53" i="13" s="1"/>
  <c r="AC4" i="13"/>
  <c r="V39" i="13"/>
  <c r="V33" i="13"/>
  <c r="R65" i="12"/>
  <c r="R67" i="12"/>
  <c r="U34" i="12"/>
  <c r="U35" i="12"/>
  <c r="U71" i="12" s="1"/>
  <c r="T57" i="12"/>
  <c r="T58" i="12" s="1"/>
  <c r="T59" i="12" s="1"/>
  <c r="T60" i="12" s="1"/>
  <c r="T63" i="12" s="1"/>
  <c r="T66" i="12" s="1"/>
  <c r="Z72" i="12"/>
  <c r="Z16" i="12"/>
  <c r="AB4" i="12"/>
  <c r="AA49" i="12"/>
  <c r="AA53" i="12" s="1"/>
  <c r="AA10" i="12"/>
  <c r="AB5" i="12"/>
  <c r="W22" i="12"/>
  <c r="W23" i="12" s="1"/>
  <c r="W51" i="12" s="1"/>
  <c r="AC14" i="12"/>
  <c r="T42" i="12"/>
  <c r="S43" i="12"/>
  <c r="S44" i="12" s="1"/>
  <c r="S45" i="12" s="1"/>
  <c r="S46" i="12" s="1"/>
  <c r="AB8" i="12"/>
  <c r="AC3" i="12"/>
  <c r="AC9" i="12" s="1"/>
  <c r="AA24" i="12"/>
  <c r="V33" i="12"/>
  <c r="V39" i="12"/>
  <c r="Y30" i="12"/>
  <c r="Y31" i="12" s="1"/>
  <c r="Y17" i="12"/>
  <c r="Y20" i="12" s="1"/>
  <c r="X21" i="12"/>
  <c r="X25" i="12"/>
  <c r="Q68" i="12"/>
  <c r="Q69" i="12" s="1"/>
  <c r="V40" i="12"/>
  <c r="V50" i="12"/>
  <c r="W29" i="12"/>
  <c r="W32" i="12" s="1"/>
  <c r="W26" i="12"/>
  <c r="W27" i="12" s="1"/>
  <c r="U52" i="12"/>
  <c r="U62" i="12" s="1"/>
  <c r="U55" i="12"/>
  <c r="U56" i="12" s="1"/>
  <c r="U41" i="12"/>
  <c r="U73" i="12" s="1"/>
  <c r="V40" i="11"/>
  <c r="V50" i="11"/>
  <c r="V39" i="11"/>
  <c r="V33" i="11"/>
  <c r="W22" i="11"/>
  <c r="W23" i="11" s="1"/>
  <c r="W51" i="11" s="1"/>
  <c r="Q74" i="11"/>
  <c r="Y30" i="11"/>
  <c r="Y31" i="11" s="1"/>
  <c r="Y17" i="11"/>
  <c r="Y20" i="11" s="1"/>
  <c r="U34" i="11"/>
  <c r="U35" i="11"/>
  <c r="U71" i="11" s="1"/>
  <c r="W26" i="11"/>
  <c r="W27" i="11" s="1"/>
  <c r="W29" i="11"/>
  <c r="W32" i="11" s="1"/>
  <c r="AB24" i="11"/>
  <c r="AB38" i="11"/>
  <c r="AB54" i="11" s="1"/>
  <c r="T42" i="11"/>
  <c r="V23" i="11"/>
  <c r="V51" i="11" s="1"/>
  <c r="T57" i="11"/>
  <c r="T58" i="11" s="1"/>
  <c r="T59" i="11" s="1"/>
  <c r="T60" i="11" s="1"/>
  <c r="T63" i="11" s="1"/>
  <c r="T66" i="11" s="1"/>
  <c r="R67" i="11"/>
  <c r="R68" i="11" s="1"/>
  <c r="R69" i="11" s="1"/>
  <c r="R74" i="11" s="1"/>
  <c r="AA10" i="11"/>
  <c r="AB5" i="11"/>
  <c r="AB49" i="11"/>
  <c r="AB53" i="11" s="1"/>
  <c r="AC4" i="11"/>
  <c r="U52" i="11"/>
  <c r="U62" i="11" s="1"/>
  <c r="U55" i="11"/>
  <c r="U56" i="11" s="1"/>
  <c r="S43" i="11"/>
  <c r="S44" i="11" s="1"/>
  <c r="S45" i="11" s="1"/>
  <c r="S46" i="11" s="1"/>
  <c r="S65" i="11" s="1"/>
  <c r="AD3" i="11"/>
  <c r="AD9" i="11" s="1"/>
  <c r="AC8" i="11"/>
  <c r="X21" i="11"/>
  <c r="X25" i="11"/>
  <c r="Z72" i="11"/>
  <c r="Z16" i="11"/>
  <c r="U41" i="11"/>
  <c r="U73" i="11" s="1"/>
  <c r="S67" i="8"/>
  <c r="S68" i="8" s="1"/>
  <c r="S69" i="8" s="1"/>
  <c r="T63" i="1"/>
  <c r="Q74" i="7"/>
  <c r="U63" i="8"/>
  <c r="U66" i="8" s="1"/>
  <c r="U62" i="1"/>
  <c r="U66" i="1" s="1"/>
  <c r="R67" i="7"/>
  <c r="R68" i="7" s="1"/>
  <c r="R69" i="7" s="1"/>
  <c r="R67" i="1"/>
  <c r="R68" i="1" s="1"/>
  <c r="R69" i="1" s="1"/>
  <c r="V62" i="8"/>
  <c r="R67" i="10"/>
  <c r="R68" i="10" s="1"/>
  <c r="R69" i="10" s="1"/>
  <c r="U55" i="7"/>
  <c r="U56" i="7" s="1"/>
  <c r="U52" i="7"/>
  <c r="U62" i="7" s="1"/>
  <c r="U66" i="7" s="1"/>
  <c r="U63" i="1"/>
  <c r="R74" i="8"/>
  <c r="T43" i="8"/>
  <c r="T44" i="8" s="1"/>
  <c r="T45" i="8" s="1"/>
  <c r="T46" i="8" s="1"/>
  <c r="T65" i="8" s="1"/>
  <c r="V50" i="10"/>
  <c r="V55" i="10" s="1"/>
  <c r="V56" i="10" s="1"/>
  <c r="V57" i="10" s="1"/>
  <c r="V58" i="10" s="1"/>
  <c r="V59" i="10" s="1"/>
  <c r="V60" i="10" s="1"/>
  <c r="Q74" i="1"/>
  <c r="S68" i="7"/>
  <c r="S69" i="7" s="1"/>
  <c r="S43" i="10"/>
  <c r="S44" i="10" s="1"/>
  <c r="S45" i="10" s="1"/>
  <c r="S46" i="10" s="1"/>
  <c r="S65" i="10" s="1"/>
  <c r="S43" i="1"/>
  <c r="S44" i="1" s="1"/>
  <c r="S45" i="1" s="1"/>
  <c r="S46" i="1" s="1"/>
  <c r="S65" i="1" s="1"/>
  <c r="AA21" i="5"/>
  <c r="AA22" i="5" s="1"/>
  <c r="AA23" i="5" s="1"/>
  <c r="AA51" i="5" s="1"/>
  <c r="V55" i="1"/>
  <c r="V56" i="1" s="1"/>
  <c r="V52" i="1"/>
  <c r="V62" i="1" s="1"/>
  <c r="V66" i="1" s="1"/>
  <c r="W23" i="8"/>
  <c r="W51" i="8" s="1"/>
  <c r="W52" i="8"/>
  <c r="W55" i="8"/>
  <c r="W56" i="8" s="1"/>
  <c r="V55" i="7"/>
  <c r="V56" i="7" s="1"/>
  <c r="V52" i="7"/>
  <c r="V62" i="7" s="1"/>
  <c r="V66" i="7" s="1"/>
  <c r="T66" i="10"/>
  <c r="T42" i="10"/>
  <c r="U57" i="10"/>
  <c r="U58" i="10" s="1"/>
  <c r="U59" i="10" s="1"/>
  <c r="U60" i="10" s="1"/>
  <c r="U63" i="10" s="1"/>
  <c r="U66" i="10" s="1"/>
  <c r="V40" i="10"/>
  <c r="AA10" i="10"/>
  <c r="AB5" i="10"/>
  <c r="V39" i="10"/>
  <c r="V33" i="10"/>
  <c r="AC3" i="10"/>
  <c r="AC9" i="10" s="1"/>
  <c r="AB8" i="10"/>
  <c r="W26" i="10"/>
  <c r="W27" i="10" s="1"/>
  <c r="W50" i="10" s="1"/>
  <c r="W29" i="10"/>
  <c r="W32" i="10" s="1"/>
  <c r="AA24" i="10"/>
  <c r="W22" i="10"/>
  <c r="W23" i="10" s="1"/>
  <c r="W51" i="10" s="1"/>
  <c r="AB4" i="10"/>
  <c r="AB49" i="10" s="1"/>
  <c r="AB53" i="10" s="1"/>
  <c r="U34" i="10"/>
  <c r="U35" i="10"/>
  <c r="U71" i="10" s="1"/>
  <c r="Z72" i="10"/>
  <c r="Z16" i="10"/>
  <c r="AB14" i="10"/>
  <c r="AA38" i="10"/>
  <c r="AA54" i="10" s="1"/>
  <c r="Y30" i="10"/>
  <c r="Y31" i="10" s="1"/>
  <c r="Y17" i="10"/>
  <c r="Y20" i="10" s="1"/>
  <c r="X21" i="10"/>
  <c r="X25" i="10"/>
  <c r="U41" i="10"/>
  <c r="U73" i="10" s="1"/>
  <c r="Z24" i="1"/>
  <c r="Z38" i="1"/>
  <c r="Z54" i="1" s="1"/>
  <c r="AB3" i="1"/>
  <c r="AA8" i="1"/>
  <c r="AB4" i="1"/>
  <c r="AB49" i="1" s="1"/>
  <c r="AB53" i="1" s="1"/>
  <c r="AB2" i="1"/>
  <c r="T42" i="1"/>
  <c r="V40" i="1"/>
  <c r="V33" i="1"/>
  <c r="V39" i="1"/>
  <c r="AA10" i="1"/>
  <c r="AA72" i="1" s="1"/>
  <c r="U34" i="1"/>
  <c r="U35" i="1"/>
  <c r="U71" i="1" s="1"/>
  <c r="U41" i="7"/>
  <c r="U73" i="7" s="1"/>
  <c r="W22" i="1"/>
  <c r="W26" i="1"/>
  <c r="W27" i="1" s="1"/>
  <c r="W29" i="1"/>
  <c r="W32" i="1" s="1"/>
  <c r="V33" i="7"/>
  <c r="V39" i="7"/>
  <c r="Z16" i="1"/>
  <c r="U35" i="7"/>
  <c r="U71" i="7" s="1"/>
  <c r="U34" i="7"/>
  <c r="V40" i="7"/>
  <c r="Y30" i="1"/>
  <c r="Y31" i="1" s="1"/>
  <c r="Y17" i="1"/>
  <c r="Y20" i="1" s="1"/>
  <c r="Y30" i="7"/>
  <c r="Y31" i="7" s="1"/>
  <c r="Y17" i="7"/>
  <c r="Y20" i="7" s="1"/>
  <c r="T42" i="7"/>
  <c r="W26" i="7"/>
  <c r="W27" i="7" s="1"/>
  <c r="W50" i="7" s="1"/>
  <c r="W29" i="7"/>
  <c r="W32" i="7" s="1"/>
  <c r="W22" i="7"/>
  <c r="AA10" i="7"/>
  <c r="AA72" i="7" s="1"/>
  <c r="AB5" i="7"/>
  <c r="X21" i="7"/>
  <c r="X22" i="7" s="1"/>
  <c r="X25" i="7"/>
  <c r="X21" i="1"/>
  <c r="X22" i="1" s="1"/>
  <c r="X25" i="1"/>
  <c r="U41" i="1"/>
  <c r="U73" i="1" s="1"/>
  <c r="Z16" i="7"/>
  <c r="AC49" i="5"/>
  <c r="AD4" i="5"/>
  <c r="U42" i="8"/>
  <c r="W40" i="8"/>
  <c r="W39" i="8"/>
  <c r="W33" i="8"/>
  <c r="AD4" i="8"/>
  <c r="AD49" i="8" s="1"/>
  <c r="AD53" i="8" s="1"/>
  <c r="V41" i="8"/>
  <c r="V73" i="8" s="1"/>
  <c r="Z17" i="8"/>
  <c r="Z20" i="8" s="1"/>
  <c r="Z30" i="8"/>
  <c r="Z31" i="8" s="1"/>
  <c r="X22" i="8"/>
  <c r="V34" i="8"/>
  <c r="V35" i="8"/>
  <c r="V71" i="8" s="1"/>
  <c r="AA24" i="8"/>
  <c r="AA38" i="8"/>
  <c r="AA54" i="8" s="1"/>
  <c r="AB10" i="8"/>
  <c r="AB72" i="8" s="1"/>
  <c r="AC5" i="8"/>
  <c r="AF14" i="8"/>
  <c r="AB8" i="8"/>
  <c r="AC3" i="8"/>
  <c r="AC9" i="8" s="1"/>
  <c r="Y21" i="8"/>
  <c r="Y25" i="8"/>
  <c r="AA16" i="8"/>
  <c r="X29" i="8"/>
  <c r="X32" i="8" s="1"/>
  <c r="X26" i="8"/>
  <c r="X27" i="8" s="1"/>
  <c r="X50" i="8" s="1"/>
  <c r="AB38" i="7"/>
  <c r="AB54" i="7" s="1"/>
  <c r="AC14" i="7"/>
  <c r="AD3" i="7"/>
  <c r="AC8" i="7"/>
  <c r="AC4" i="7"/>
  <c r="AC49" i="7" s="1"/>
  <c r="AC53" i="7" s="1"/>
  <c r="AB24" i="7"/>
  <c r="X42" i="5"/>
  <c r="X43" i="5" s="1"/>
  <c r="X44" i="5" s="1"/>
  <c r="X45" i="5" s="1"/>
  <c r="X46" i="5" s="1"/>
  <c r="X65" i="5" s="1"/>
  <c r="T74" i="5"/>
  <c r="W42" i="5"/>
  <c r="AD3" i="5"/>
  <c r="AD9" i="5" s="1"/>
  <c r="AC8" i="5"/>
  <c r="AB17" i="5"/>
  <c r="AB20" i="5" s="1"/>
  <c r="AB30" i="5"/>
  <c r="AB31" i="5" s="1"/>
  <c r="Y23" i="5"/>
  <c r="Y51" i="5" s="1"/>
  <c r="Y50" i="5"/>
  <c r="Y52" i="5" s="1"/>
  <c r="Y40" i="5"/>
  <c r="AA25" i="5"/>
  <c r="AC16" i="5"/>
  <c r="AC72" i="5"/>
  <c r="V43" i="5"/>
  <c r="V44" i="5" s="1"/>
  <c r="V45" i="5" s="1"/>
  <c r="V46" i="5" s="1"/>
  <c r="V65" i="5" s="1"/>
  <c r="AD10" i="5"/>
  <c r="Y39" i="5"/>
  <c r="Y33" i="5"/>
  <c r="U74" i="5"/>
  <c r="Z26" i="5"/>
  <c r="Z27" i="5" s="1"/>
  <c r="Z29" i="5"/>
  <c r="Z32" i="5" s="1"/>
  <c r="AB24" i="5"/>
  <c r="AB38" i="5"/>
  <c r="Z22" i="5"/>
  <c r="Z23" i="5" s="1"/>
  <c r="Z51" i="5" s="1"/>
  <c r="AB9" i="1" l="1"/>
  <c r="AE3" i="14"/>
  <c r="AD9" i="14"/>
  <c r="AD8" i="14"/>
  <c r="AD24" i="14" s="1"/>
  <c r="S68" i="14"/>
  <c r="S69" i="14" s="1"/>
  <c r="V42" i="14"/>
  <c r="V43" i="14" s="1"/>
  <c r="V44" i="14" s="1"/>
  <c r="V45" i="14" s="1"/>
  <c r="V46" i="14" s="1"/>
  <c r="V66" i="8"/>
  <c r="AD5" i="14"/>
  <c r="AC10" i="14"/>
  <c r="AC72" i="14" s="1"/>
  <c r="U57" i="15"/>
  <c r="U58" i="15" s="1"/>
  <c r="U59" i="15" s="1"/>
  <c r="U60" i="15" s="1"/>
  <c r="U63" i="15" s="1"/>
  <c r="W40" i="15"/>
  <c r="W50" i="15"/>
  <c r="W39" i="15"/>
  <c r="W33" i="15"/>
  <c r="U42" i="15"/>
  <c r="V51" i="15"/>
  <c r="AB10" i="15"/>
  <c r="AC5" i="15"/>
  <c r="V52" i="15"/>
  <c r="V55" i="15"/>
  <c r="V56" i="15" s="1"/>
  <c r="AB49" i="15"/>
  <c r="AB53" i="15" s="1"/>
  <c r="AC4" i="15"/>
  <c r="AA72" i="15"/>
  <c r="AA16" i="15"/>
  <c r="W23" i="15"/>
  <c r="W51" i="15" s="1"/>
  <c r="S67" i="15"/>
  <c r="S68" i="15" s="1"/>
  <c r="S69" i="15" s="1"/>
  <c r="V41" i="15"/>
  <c r="V73" i="15" s="1"/>
  <c r="T67" i="15"/>
  <c r="T68" i="15" s="1"/>
  <c r="T69" i="15" s="1"/>
  <c r="V34" i="15"/>
  <c r="V35" i="15"/>
  <c r="V71" i="15" s="1"/>
  <c r="X26" i="15"/>
  <c r="X27" i="15" s="1"/>
  <c r="X29" i="15"/>
  <c r="X32" i="15" s="1"/>
  <c r="AB8" i="15"/>
  <c r="AB9" i="15"/>
  <c r="AC3" i="15"/>
  <c r="Y21" i="15"/>
  <c r="Y25" i="15"/>
  <c r="X22" i="15"/>
  <c r="X23" i="15" s="1"/>
  <c r="X51" i="15" s="1"/>
  <c r="Z17" i="15"/>
  <c r="Z20" i="15" s="1"/>
  <c r="Z30" i="15"/>
  <c r="Z31" i="15" s="1"/>
  <c r="AA24" i="15"/>
  <c r="AA38" i="15"/>
  <c r="AA54" i="15" s="1"/>
  <c r="X50" i="14"/>
  <c r="X40" i="14"/>
  <c r="W52" i="14"/>
  <c r="W62" i="14" s="1"/>
  <c r="W55" i="14"/>
  <c r="W56" i="14" s="1"/>
  <c r="W34" i="14"/>
  <c r="W35" i="14"/>
  <c r="W71" i="14" s="1"/>
  <c r="W41" i="14"/>
  <c r="W73" i="14" s="1"/>
  <c r="V57" i="14"/>
  <c r="V58" i="14" s="1"/>
  <c r="V59" i="14" s="1"/>
  <c r="V60" i="14" s="1"/>
  <c r="V63" i="14" s="1"/>
  <c r="V66" i="14" s="1"/>
  <c r="AC14" i="14"/>
  <c r="AB38" i="14"/>
  <c r="AB54" i="14" s="1"/>
  <c r="AB16" i="14"/>
  <c r="Y26" i="14"/>
  <c r="Y27" i="14" s="1"/>
  <c r="Y29" i="14"/>
  <c r="Y32" i="14" s="1"/>
  <c r="X39" i="14"/>
  <c r="X33" i="14"/>
  <c r="Y22" i="14"/>
  <c r="Y23" i="14" s="1"/>
  <c r="Y51" i="14" s="1"/>
  <c r="AA30" i="14"/>
  <c r="AA31" i="14" s="1"/>
  <c r="AA17" i="14"/>
  <c r="AA20" i="14" s="1"/>
  <c r="T68" i="14"/>
  <c r="T69" i="14" s="1"/>
  <c r="Z21" i="14"/>
  <c r="Z25" i="14"/>
  <c r="AB49" i="14"/>
  <c r="AB53" i="14" s="1"/>
  <c r="AC4" i="14"/>
  <c r="U67" i="14"/>
  <c r="U68" i="14" s="1"/>
  <c r="U69" i="14" s="1"/>
  <c r="R74" i="13"/>
  <c r="R68" i="12"/>
  <c r="R69" i="12" s="1"/>
  <c r="AD2" i="7"/>
  <c r="AC9" i="7"/>
  <c r="S65" i="13"/>
  <c r="S67" i="13"/>
  <c r="W40" i="13"/>
  <c r="W50" i="13"/>
  <c r="Y21" i="13"/>
  <c r="Y25" i="13"/>
  <c r="W39" i="13"/>
  <c r="W33" i="13"/>
  <c r="AB8" i="13"/>
  <c r="AC3" i="13"/>
  <c r="AC9" i="13" s="1"/>
  <c r="AA72" i="13"/>
  <c r="AA16" i="13"/>
  <c r="Z30" i="13"/>
  <c r="Z31" i="13" s="1"/>
  <c r="Z17" i="13"/>
  <c r="Z20" i="13" s="1"/>
  <c r="AA24" i="13"/>
  <c r="AA38" i="13"/>
  <c r="AA54" i="13" s="1"/>
  <c r="U42" i="13"/>
  <c r="W23" i="13"/>
  <c r="W51" i="13" s="1"/>
  <c r="V34" i="13"/>
  <c r="V35" i="13"/>
  <c r="V71" i="13" s="1"/>
  <c r="X22" i="13"/>
  <c r="X23" i="13" s="1"/>
  <c r="AC5" i="13"/>
  <c r="AB10" i="13"/>
  <c r="AD14" i="13"/>
  <c r="X26" i="13"/>
  <c r="X27" i="13" s="1"/>
  <c r="X29" i="13"/>
  <c r="X32" i="13" s="1"/>
  <c r="U57" i="13"/>
  <c r="U58" i="13" s="1"/>
  <c r="U59" i="13" s="1"/>
  <c r="U60" i="13" s="1"/>
  <c r="U63" i="13" s="1"/>
  <c r="V41" i="13"/>
  <c r="V73" i="13" s="1"/>
  <c r="AC49" i="13"/>
  <c r="AC53" i="13" s="1"/>
  <c r="AD4" i="13"/>
  <c r="T67" i="13"/>
  <c r="T68" i="13" s="1"/>
  <c r="T69" i="13" s="1"/>
  <c r="V52" i="13"/>
  <c r="V62" i="13" s="1"/>
  <c r="V66" i="13" s="1"/>
  <c r="V55" i="13"/>
  <c r="V56" i="13" s="1"/>
  <c r="Q74" i="12"/>
  <c r="S65" i="12"/>
  <c r="S67" i="12"/>
  <c r="W50" i="12"/>
  <c r="W40" i="12"/>
  <c r="X29" i="12"/>
  <c r="X32" i="12" s="1"/>
  <c r="X26" i="12"/>
  <c r="X27" i="12" s="1"/>
  <c r="X22" i="12"/>
  <c r="U57" i="12"/>
  <c r="U58" i="12" s="1"/>
  <c r="U59" i="12" s="1"/>
  <c r="U60" i="12" s="1"/>
  <c r="U63" i="12" s="1"/>
  <c r="U66" i="12" s="1"/>
  <c r="AB49" i="12"/>
  <c r="AB53" i="12" s="1"/>
  <c r="AC4" i="12"/>
  <c r="Z30" i="12"/>
  <c r="Z31" i="12" s="1"/>
  <c r="Z17" i="12"/>
  <c r="Z20" i="12" s="1"/>
  <c r="W39" i="12"/>
  <c r="W33" i="12"/>
  <c r="Y21" i="12"/>
  <c r="Y25" i="12"/>
  <c r="V52" i="12"/>
  <c r="V62" i="12" s="1"/>
  <c r="V55" i="12"/>
  <c r="V56" i="12" s="1"/>
  <c r="V41" i="12"/>
  <c r="V73" i="12" s="1"/>
  <c r="T43" i="12"/>
  <c r="T44" i="12" s="1"/>
  <c r="T45" i="12" s="1"/>
  <c r="T46" i="12" s="1"/>
  <c r="AC8" i="12"/>
  <c r="AD3" i="12"/>
  <c r="AD9" i="12" s="1"/>
  <c r="U42" i="12"/>
  <c r="V34" i="12"/>
  <c r="V35" i="12"/>
  <c r="V71" i="12" s="1"/>
  <c r="AD14" i="12"/>
  <c r="AB10" i="12"/>
  <c r="AC5" i="12"/>
  <c r="AB24" i="12"/>
  <c r="AB38" i="12"/>
  <c r="AB54" i="12" s="1"/>
  <c r="AA72" i="12"/>
  <c r="AA16" i="12"/>
  <c r="S74" i="8"/>
  <c r="AD8" i="11"/>
  <c r="AE3" i="11"/>
  <c r="AE9" i="11" s="1"/>
  <c r="S67" i="11"/>
  <c r="S68" i="11" s="1"/>
  <c r="S69" i="11" s="1"/>
  <c r="AB10" i="11"/>
  <c r="AC5" i="11"/>
  <c r="U42" i="11"/>
  <c r="AA72" i="11"/>
  <c r="AA16" i="11"/>
  <c r="Z30" i="11"/>
  <c r="Z31" i="11" s="1"/>
  <c r="Z17" i="11"/>
  <c r="Z20" i="11" s="1"/>
  <c r="W40" i="11"/>
  <c r="W50" i="11"/>
  <c r="U57" i="11"/>
  <c r="U58" i="11" s="1"/>
  <c r="U59" i="11" s="1"/>
  <c r="U60" i="11" s="1"/>
  <c r="U63" i="11" s="1"/>
  <c r="U66" i="11" s="1"/>
  <c r="V34" i="11"/>
  <c r="V35" i="11"/>
  <c r="V71" i="11" s="1"/>
  <c r="X26" i="11"/>
  <c r="X27" i="11" s="1"/>
  <c r="X29" i="11"/>
  <c r="X32" i="11" s="1"/>
  <c r="W33" i="11"/>
  <c r="W39" i="11"/>
  <c r="X22" i="11"/>
  <c r="AC49" i="11"/>
  <c r="AC53" i="11" s="1"/>
  <c r="AD4" i="11"/>
  <c r="V52" i="11"/>
  <c r="V62" i="11" s="1"/>
  <c r="V55" i="11"/>
  <c r="V56" i="11" s="1"/>
  <c r="AC38" i="11"/>
  <c r="AC54" i="11" s="1"/>
  <c r="AC24" i="11"/>
  <c r="T43" i="11"/>
  <c r="T44" i="11" s="1"/>
  <c r="T45" i="11" s="1"/>
  <c r="T46" i="11" s="1"/>
  <c r="Y21" i="11"/>
  <c r="Y25" i="11"/>
  <c r="V41" i="11"/>
  <c r="V73" i="11" s="1"/>
  <c r="W62" i="8"/>
  <c r="R74" i="1"/>
  <c r="S67" i="10"/>
  <c r="S68" i="10" s="1"/>
  <c r="S69" i="10" s="1"/>
  <c r="V52" i="10"/>
  <c r="V62" i="10" s="1"/>
  <c r="R74" i="7"/>
  <c r="V57" i="7"/>
  <c r="V58" i="7" s="1"/>
  <c r="V59" i="7" s="1"/>
  <c r="V60" i="7" s="1"/>
  <c r="V63" i="7" s="1"/>
  <c r="AB21" i="5"/>
  <c r="AB22" i="5" s="1"/>
  <c r="W23" i="7"/>
  <c r="W51" i="7" s="1"/>
  <c r="T43" i="10"/>
  <c r="T44" i="10" s="1"/>
  <c r="T45" i="10" s="1"/>
  <c r="T46" i="10" s="1"/>
  <c r="T65" i="10" s="1"/>
  <c r="T67" i="8"/>
  <c r="T68" i="8" s="1"/>
  <c r="T69" i="8" s="1"/>
  <c r="U57" i="7"/>
  <c r="U58" i="7" s="1"/>
  <c r="U59" i="7" s="1"/>
  <c r="U60" i="7" s="1"/>
  <c r="U63" i="7" s="1"/>
  <c r="V57" i="1"/>
  <c r="V58" i="1" s="1"/>
  <c r="V59" i="1" s="1"/>
  <c r="V60" i="1" s="1"/>
  <c r="V63" i="1" s="1"/>
  <c r="S74" i="7"/>
  <c r="T43" i="7"/>
  <c r="T44" i="7" s="1"/>
  <c r="T45" i="7" s="1"/>
  <c r="T46" i="7" s="1"/>
  <c r="T65" i="7" s="1"/>
  <c r="V67" i="5"/>
  <c r="V68" i="5" s="1"/>
  <c r="V69" i="5" s="1"/>
  <c r="X67" i="5"/>
  <c r="X68" i="5" s="1"/>
  <c r="X69" i="5" s="1"/>
  <c r="T43" i="1"/>
  <c r="T44" i="1" s="1"/>
  <c r="T45" i="1" s="1"/>
  <c r="T46" i="1" s="1"/>
  <c r="T65" i="1" s="1"/>
  <c r="W52" i="7"/>
  <c r="W55" i="7"/>
  <c r="W56" i="7" s="1"/>
  <c r="W43" i="5"/>
  <c r="W44" i="5" s="1"/>
  <c r="W45" i="5" s="1"/>
  <c r="W46" i="5" s="1"/>
  <c r="W65" i="5" s="1"/>
  <c r="X52" i="8"/>
  <c r="X55" i="8"/>
  <c r="X56" i="8" s="1"/>
  <c r="X57" i="8" s="1"/>
  <c r="X58" i="8" s="1"/>
  <c r="X59" i="8" s="1"/>
  <c r="X60" i="8" s="1"/>
  <c r="X23" i="1"/>
  <c r="X51" i="1" s="1"/>
  <c r="W50" i="1"/>
  <c r="W23" i="1"/>
  <c r="W51" i="1" s="1"/>
  <c r="S67" i="1"/>
  <c r="S68" i="1" s="1"/>
  <c r="S69" i="1" s="1"/>
  <c r="U43" i="8"/>
  <c r="U44" i="8" s="1"/>
  <c r="U45" i="8" s="1"/>
  <c r="U46" i="8" s="1"/>
  <c r="U65" i="8" s="1"/>
  <c r="X23" i="7"/>
  <c r="X51" i="7" s="1"/>
  <c r="W57" i="8"/>
  <c r="W58" i="8" s="1"/>
  <c r="W59" i="8" s="1"/>
  <c r="W60" i="8" s="1"/>
  <c r="W63" i="8" s="1"/>
  <c r="W52" i="10"/>
  <c r="W62" i="10" s="1"/>
  <c r="W55" i="10"/>
  <c r="W56" i="10" s="1"/>
  <c r="U42" i="10"/>
  <c r="AB10" i="10"/>
  <c r="AC5" i="10"/>
  <c r="X22" i="10"/>
  <c r="X23" i="10" s="1"/>
  <c r="X51" i="10" s="1"/>
  <c r="AC4" i="10"/>
  <c r="AC49" i="10" s="1"/>
  <c r="AC53" i="10" s="1"/>
  <c r="AA72" i="10"/>
  <c r="AA16" i="10"/>
  <c r="Y21" i="10"/>
  <c r="Y25" i="10"/>
  <c r="X29" i="10"/>
  <c r="X32" i="10" s="1"/>
  <c r="X26" i="10"/>
  <c r="X27" i="10" s="1"/>
  <c r="X50" i="10" s="1"/>
  <c r="W39" i="10"/>
  <c r="W33" i="10"/>
  <c r="AB24" i="10"/>
  <c r="AB38" i="10"/>
  <c r="AB54" i="10" s="1"/>
  <c r="AC14" i="10"/>
  <c r="AC8" i="10"/>
  <c r="AD3" i="10"/>
  <c r="AD9" i="10" s="1"/>
  <c r="R74" i="10"/>
  <c r="Z30" i="10"/>
  <c r="Z31" i="10" s="1"/>
  <c r="Z17" i="10"/>
  <c r="Z20" i="10" s="1"/>
  <c r="W40" i="10"/>
  <c r="V34" i="10"/>
  <c r="V35" i="10"/>
  <c r="V71" i="10" s="1"/>
  <c r="V41" i="10"/>
  <c r="V73" i="10" s="1"/>
  <c r="AC3" i="1"/>
  <c r="AB8" i="1"/>
  <c r="AA24" i="1"/>
  <c r="AA38" i="1"/>
  <c r="AA54" i="1" s="1"/>
  <c r="AC4" i="1"/>
  <c r="AC49" i="1" s="1"/>
  <c r="AC53" i="1" s="1"/>
  <c r="AC2" i="1"/>
  <c r="W40" i="7"/>
  <c r="W41" i="7" s="1"/>
  <c r="W73" i="7" s="1"/>
  <c r="U42" i="7"/>
  <c r="X29" i="1"/>
  <c r="X32" i="1" s="1"/>
  <c r="X26" i="1"/>
  <c r="X27" i="1" s="1"/>
  <c r="Y21" i="7"/>
  <c r="Y22" i="7" s="1"/>
  <c r="Y25" i="7"/>
  <c r="X29" i="7"/>
  <c r="X32" i="7" s="1"/>
  <c r="X26" i="7"/>
  <c r="X27" i="7" s="1"/>
  <c r="X50" i="7" s="1"/>
  <c r="Z30" i="1"/>
  <c r="Z31" i="1" s="1"/>
  <c r="Z17" i="1"/>
  <c r="Z20" i="1" s="1"/>
  <c r="Y25" i="1"/>
  <c r="Y21" i="1"/>
  <c r="AC5" i="7"/>
  <c r="AB10" i="7"/>
  <c r="AB72" i="7" s="1"/>
  <c r="V34" i="7"/>
  <c r="V35" i="7"/>
  <c r="V71" i="7" s="1"/>
  <c r="AA16" i="1"/>
  <c r="AB10" i="1"/>
  <c r="AB72" i="1" s="1"/>
  <c r="AA16" i="7"/>
  <c r="V41" i="7"/>
  <c r="V73" i="7" s="1"/>
  <c r="W33" i="1"/>
  <c r="W39" i="1"/>
  <c r="Z17" i="7"/>
  <c r="Z20" i="7" s="1"/>
  <c r="Z30" i="7"/>
  <c r="Z31" i="7" s="1"/>
  <c r="W40" i="1"/>
  <c r="V34" i="1"/>
  <c r="V35" i="1"/>
  <c r="V71" i="1" s="1"/>
  <c r="U42" i="1"/>
  <c r="W39" i="7"/>
  <c r="W33" i="7"/>
  <c r="V41" i="1"/>
  <c r="V73" i="1" s="1"/>
  <c r="AE4" i="5"/>
  <c r="AD49" i="5"/>
  <c r="V42" i="8"/>
  <c r="X40" i="8"/>
  <c r="AC8" i="8"/>
  <c r="AD3" i="8"/>
  <c r="AD9" i="8" s="1"/>
  <c r="Z21" i="8"/>
  <c r="Z25" i="8"/>
  <c r="X39" i="8"/>
  <c r="X33" i="8"/>
  <c r="AB24" i="8"/>
  <c r="AB38" i="8"/>
  <c r="AB54" i="8" s="1"/>
  <c r="AG14" i="8"/>
  <c r="AA17" i="8"/>
  <c r="AA20" i="8" s="1"/>
  <c r="AA30" i="8"/>
  <c r="AA31" i="8" s="1"/>
  <c r="AE4" i="8"/>
  <c r="AE49" i="8" s="1"/>
  <c r="AE53" i="8" s="1"/>
  <c r="AC10" i="8"/>
  <c r="AC72" i="8" s="1"/>
  <c r="AD5" i="8"/>
  <c r="Y29" i="8"/>
  <c r="Y32" i="8" s="1"/>
  <c r="Y26" i="8"/>
  <c r="Y27" i="8" s="1"/>
  <c r="AB16" i="8"/>
  <c r="W34" i="8"/>
  <c r="W35" i="8"/>
  <c r="W71" i="8" s="1"/>
  <c r="Y22" i="8"/>
  <c r="W41" i="8"/>
  <c r="W73" i="8" s="1"/>
  <c r="X23" i="8"/>
  <c r="X51" i="8" s="1"/>
  <c r="AE3" i="7"/>
  <c r="AD8" i="7"/>
  <c r="AD4" i="7"/>
  <c r="AD49" i="7" s="1"/>
  <c r="AD53" i="7" s="1"/>
  <c r="AC38" i="7"/>
  <c r="AC54" i="7" s="1"/>
  <c r="AD14" i="7"/>
  <c r="AC24" i="7"/>
  <c r="Y62" i="5"/>
  <c r="Y66" i="5" s="1"/>
  <c r="AC17" i="5"/>
  <c r="AC20" i="5" s="1"/>
  <c r="AC30" i="5"/>
  <c r="AC31" i="5" s="1"/>
  <c r="AE10" i="5"/>
  <c r="AC24" i="5"/>
  <c r="AC38" i="5"/>
  <c r="Y34" i="5"/>
  <c r="Y35" i="5"/>
  <c r="Y71" i="5" s="1"/>
  <c r="Y41" i="5"/>
  <c r="Y73" i="5" s="1"/>
  <c r="AD16" i="5"/>
  <c r="AD72" i="5"/>
  <c r="AB25" i="5"/>
  <c r="AE3" i="5"/>
  <c r="AE9" i="5" s="1"/>
  <c r="AD8" i="5"/>
  <c r="Z50" i="5"/>
  <c r="Z52" i="5" s="1"/>
  <c r="Z62" i="5" s="1"/>
  <c r="Z66" i="5" s="1"/>
  <c r="Z40" i="5"/>
  <c r="AA26" i="5"/>
  <c r="AA27" i="5" s="1"/>
  <c r="AA29" i="5"/>
  <c r="AA32" i="5" s="1"/>
  <c r="Z33" i="5"/>
  <c r="Z39" i="5"/>
  <c r="S74" i="14" l="1"/>
  <c r="AE8" i="14"/>
  <c r="AE24" i="14" s="1"/>
  <c r="AE9" i="14"/>
  <c r="AF3" i="14"/>
  <c r="AD10" i="14"/>
  <c r="AD72" i="14" s="1"/>
  <c r="AE5" i="14"/>
  <c r="V62" i="15"/>
  <c r="V66" i="15" s="1"/>
  <c r="X40" i="15"/>
  <c r="X50" i="15"/>
  <c r="V57" i="15"/>
  <c r="V58" i="15" s="1"/>
  <c r="V59" i="15" s="1"/>
  <c r="V60" i="15" s="1"/>
  <c r="V63" i="15" s="1"/>
  <c r="AC9" i="15"/>
  <c r="AC8" i="15"/>
  <c r="AD3" i="15"/>
  <c r="W34" i="15"/>
  <c r="W35" i="15"/>
  <c r="W71" i="15" s="1"/>
  <c r="U43" i="15"/>
  <c r="U44" i="15" s="1"/>
  <c r="U45" i="15" s="1"/>
  <c r="U46" i="15" s="1"/>
  <c r="U65" i="15" s="1"/>
  <c r="S74" i="15"/>
  <c r="Z21" i="15"/>
  <c r="Z25" i="15"/>
  <c r="X33" i="15"/>
  <c r="X39" i="15"/>
  <c r="AC10" i="15"/>
  <c r="AD5" i="15"/>
  <c r="AB72" i="15"/>
  <c r="AB16" i="15"/>
  <c r="W52" i="15"/>
  <c r="W62" i="15" s="1"/>
  <c r="W66" i="15" s="1"/>
  <c r="W55" i="15"/>
  <c r="W56" i="15" s="1"/>
  <c r="V42" i="15"/>
  <c r="AA30" i="15"/>
  <c r="AA31" i="15" s="1"/>
  <c r="AA17" i="15"/>
  <c r="AA20" i="15" s="1"/>
  <c r="Y22" i="15"/>
  <c r="AB24" i="15"/>
  <c r="AB38" i="15"/>
  <c r="AB54" i="15" s="1"/>
  <c r="W41" i="15"/>
  <c r="W73" i="15" s="1"/>
  <c r="Y29" i="15"/>
  <c r="Y32" i="15" s="1"/>
  <c r="Y26" i="15"/>
  <c r="Y27" i="15" s="1"/>
  <c r="T74" i="15"/>
  <c r="AC49" i="15"/>
  <c r="AC53" i="15" s="1"/>
  <c r="AD4" i="15"/>
  <c r="V65" i="14"/>
  <c r="V67" i="14"/>
  <c r="W57" i="14"/>
  <c r="W58" i="14" s="1"/>
  <c r="W59" i="14" s="1"/>
  <c r="W60" i="14" s="1"/>
  <c r="W63" i="14" s="1"/>
  <c r="W66" i="14" s="1"/>
  <c r="X34" i="14"/>
  <c r="X35" i="14"/>
  <c r="X71" i="14" s="1"/>
  <c r="AC38" i="14"/>
  <c r="AC54" i="14" s="1"/>
  <c r="AD14" i="14"/>
  <c r="AC16" i="14"/>
  <c r="AA21" i="14"/>
  <c r="AA25" i="14"/>
  <c r="T74" i="14"/>
  <c r="Y39" i="14"/>
  <c r="Y33" i="14"/>
  <c r="AB30" i="14"/>
  <c r="AB31" i="14" s="1"/>
  <c r="AB17" i="14"/>
  <c r="AB20" i="14" s="1"/>
  <c r="X41" i="14"/>
  <c r="X73" i="14" s="1"/>
  <c r="AC49" i="14"/>
  <c r="AC53" i="14" s="1"/>
  <c r="AD4" i="14"/>
  <c r="W42" i="14"/>
  <c r="Y50" i="14"/>
  <c r="Y40" i="14"/>
  <c r="Z26" i="14"/>
  <c r="Z27" i="14" s="1"/>
  <c r="Z29" i="14"/>
  <c r="Z32" i="14" s="1"/>
  <c r="X52" i="14"/>
  <c r="X62" i="14" s="1"/>
  <c r="X55" i="14"/>
  <c r="X56" i="14" s="1"/>
  <c r="Z22" i="14"/>
  <c r="Z23" i="14" s="1"/>
  <c r="Z51" i="14" s="1"/>
  <c r="U74" i="14"/>
  <c r="R74" i="12"/>
  <c r="S68" i="13"/>
  <c r="S69" i="13" s="1"/>
  <c r="AC9" i="1"/>
  <c r="S68" i="12"/>
  <c r="S69" i="12" s="1"/>
  <c r="AE2" i="7"/>
  <c r="AD9" i="7"/>
  <c r="W66" i="8"/>
  <c r="V42" i="12"/>
  <c r="V43" i="12" s="1"/>
  <c r="V44" i="12" s="1"/>
  <c r="V45" i="12" s="1"/>
  <c r="T74" i="13"/>
  <c r="V57" i="13"/>
  <c r="V58" i="13" s="1"/>
  <c r="V59" i="13" s="1"/>
  <c r="V60" i="13" s="1"/>
  <c r="V63" i="13" s="1"/>
  <c r="X51" i="13"/>
  <c r="X39" i="13"/>
  <c r="X33" i="13"/>
  <c r="Y26" i="13"/>
  <c r="Y27" i="13" s="1"/>
  <c r="Y29" i="13"/>
  <c r="Y32" i="13" s="1"/>
  <c r="Z21" i="13"/>
  <c r="Z25" i="13"/>
  <c r="AD49" i="13"/>
  <c r="AD53" i="13" s="1"/>
  <c r="AE4" i="13"/>
  <c r="Y22" i="13"/>
  <c r="Y23" i="13" s="1"/>
  <c r="Y51" i="13" s="1"/>
  <c r="AA17" i="13"/>
  <c r="AA20" i="13" s="1"/>
  <c r="AA30" i="13"/>
  <c r="AA31" i="13" s="1"/>
  <c r="W34" i="13"/>
  <c r="W35" i="13"/>
  <c r="W71" i="13" s="1"/>
  <c r="X50" i="13"/>
  <c r="X40" i="13"/>
  <c r="AE14" i="13"/>
  <c r="U43" i="13"/>
  <c r="U44" i="13" s="1"/>
  <c r="U45" i="13" s="1"/>
  <c r="U46" i="13" s="1"/>
  <c r="V42" i="13"/>
  <c r="AB72" i="13"/>
  <c r="AB16" i="13"/>
  <c r="AC8" i="13"/>
  <c r="AD3" i="13"/>
  <c r="AD9" i="13" s="1"/>
  <c r="W55" i="13"/>
  <c r="W56" i="13" s="1"/>
  <c r="W52" i="13"/>
  <c r="W62" i="13" s="1"/>
  <c r="W66" i="13" s="1"/>
  <c r="AD5" i="13"/>
  <c r="AC10" i="13"/>
  <c r="AB24" i="13"/>
  <c r="AB38" i="13"/>
  <c r="AB54" i="13" s="1"/>
  <c r="W41" i="13"/>
  <c r="W73" i="13" s="1"/>
  <c r="V57" i="12"/>
  <c r="V58" i="12" s="1"/>
  <c r="V59" i="12" s="1"/>
  <c r="V60" i="12" s="1"/>
  <c r="V63" i="12" s="1"/>
  <c r="V66" i="12" s="1"/>
  <c r="T65" i="12"/>
  <c r="T67" i="12"/>
  <c r="Z21" i="12"/>
  <c r="Z25" i="12"/>
  <c r="X50" i="12"/>
  <c r="X40" i="12"/>
  <c r="AA17" i="12"/>
  <c r="AA20" i="12" s="1"/>
  <c r="AA30" i="12"/>
  <c r="AA31" i="12" s="1"/>
  <c r="X23" i="12"/>
  <c r="X51" i="12" s="1"/>
  <c r="X39" i="12"/>
  <c r="X33" i="12"/>
  <c r="AC24" i="12"/>
  <c r="Y26" i="12"/>
  <c r="Y27" i="12" s="1"/>
  <c r="Y29" i="12"/>
  <c r="Y32" i="12" s="1"/>
  <c r="W41" i="12"/>
  <c r="W73" i="12" s="1"/>
  <c r="Y22" i="12"/>
  <c r="Y23" i="12" s="1"/>
  <c r="AC10" i="12"/>
  <c r="AD5" i="12"/>
  <c r="AB72" i="12"/>
  <c r="AB16" i="12"/>
  <c r="W52" i="12"/>
  <c r="W62" i="12" s="1"/>
  <c r="W55" i="12"/>
  <c r="W56" i="12" s="1"/>
  <c r="AE14" i="12"/>
  <c r="W34" i="12"/>
  <c r="W35" i="12"/>
  <c r="W71" i="12" s="1"/>
  <c r="U43" i="12"/>
  <c r="U44" i="12" s="1"/>
  <c r="U45" i="12" s="1"/>
  <c r="U46" i="12" s="1"/>
  <c r="U65" i="12" s="1"/>
  <c r="AD8" i="12"/>
  <c r="AD38" i="12" s="1"/>
  <c r="AD54" i="12" s="1"/>
  <c r="AE3" i="12"/>
  <c r="AE9" i="12" s="1"/>
  <c r="AC49" i="12"/>
  <c r="AC53" i="12" s="1"/>
  <c r="AD4" i="12"/>
  <c r="AC38" i="12"/>
  <c r="AC54" i="12" s="1"/>
  <c r="T65" i="11"/>
  <c r="T67" i="11"/>
  <c r="X50" i="11"/>
  <c r="X40" i="11"/>
  <c r="V57" i="11"/>
  <c r="V58" i="11" s="1"/>
  <c r="V59" i="11" s="1"/>
  <c r="V60" i="11" s="1"/>
  <c r="V63" i="11" s="1"/>
  <c r="V66" i="11" s="1"/>
  <c r="W41" i="11"/>
  <c r="W73" i="11" s="1"/>
  <c r="X39" i="11"/>
  <c r="X33" i="11"/>
  <c r="AA30" i="11"/>
  <c r="AA31" i="11" s="1"/>
  <c r="AA17" i="11"/>
  <c r="AA20" i="11" s="1"/>
  <c r="Y26" i="11"/>
  <c r="Y27" i="11" s="1"/>
  <c r="Y29" i="11"/>
  <c r="Y32" i="11" s="1"/>
  <c r="U43" i="11"/>
  <c r="U44" i="11" s="1"/>
  <c r="U45" i="11" s="1"/>
  <c r="U46" i="11" s="1"/>
  <c r="Y22" i="11"/>
  <c r="Y23" i="11" s="1"/>
  <c r="AD5" i="11"/>
  <c r="AC10" i="11"/>
  <c r="Z21" i="11"/>
  <c r="Z25" i="11"/>
  <c r="V42" i="11"/>
  <c r="S74" i="11"/>
  <c r="X23" i="11"/>
  <c r="X51" i="11" s="1"/>
  <c r="W52" i="11"/>
  <c r="W62" i="11" s="1"/>
  <c r="W55" i="11"/>
  <c r="W56" i="11" s="1"/>
  <c r="AB72" i="11"/>
  <c r="AB16" i="11"/>
  <c r="W34" i="11"/>
  <c r="W35" i="11"/>
  <c r="W71" i="11" s="1"/>
  <c r="AE8" i="11"/>
  <c r="AF3" i="11"/>
  <c r="AF9" i="11" s="1"/>
  <c r="AD49" i="11"/>
  <c r="AD53" i="11" s="1"/>
  <c r="AE4" i="11"/>
  <c r="AD24" i="11"/>
  <c r="AD38" i="11"/>
  <c r="AD54" i="11" s="1"/>
  <c r="S74" i="10"/>
  <c r="V63" i="10"/>
  <c r="V66" i="10" s="1"/>
  <c r="T67" i="10"/>
  <c r="T68" i="10" s="1"/>
  <c r="T69" i="10" s="1"/>
  <c r="X63" i="8"/>
  <c r="S74" i="1"/>
  <c r="T74" i="8"/>
  <c r="X50" i="1"/>
  <c r="Y50" i="8"/>
  <c r="U43" i="7"/>
  <c r="U44" i="7" s="1"/>
  <c r="U45" i="7" s="1"/>
  <c r="U46" i="7" s="1"/>
  <c r="U65" i="7" s="1"/>
  <c r="T67" i="1"/>
  <c r="T68" i="1" s="1"/>
  <c r="T69" i="1" s="1"/>
  <c r="X62" i="8"/>
  <c r="W52" i="1"/>
  <c r="W62" i="1" s="1"/>
  <c r="W66" i="1" s="1"/>
  <c r="W55" i="1"/>
  <c r="W56" i="1" s="1"/>
  <c r="X52" i="7"/>
  <c r="X62" i="7" s="1"/>
  <c r="X66" i="7" s="1"/>
  <c r="X55" i="7"/>
  <c r="X56" i="7" s="1"/>
  <c r="X57" i="7" s="1"/>
  <c r="X58" i="7" s="1"/>
  <c r="X59" i="7" s="1"/>
  <c r="X60" i="7" s="1"/>
  <c r="U43" i="10"/>
  <c r="U44" i="10" s="1"/>
  <c r="U45" i="10" s="1"/>
  <c r="U46" i="10" s="1"/>
  <c r="U65" i="10" s="1"/>
  <c r="W67" i="5"/>
  <c r="W68" i="5" s="1"/>
  <c r="W69" i="5" s="1"/>
  <c r="V43" i="8"/>
  <c r="V44" i="8" s="1"/>
  <c r="V45" i="8" s="1"/>
  <c r="V46" i="8" s="1"/>
  <c r="V65" i="8" s="1"/>
  <c r="W57" i="7"/>
  <c r="W58" i="7" s="1"/>
  <c r="W59" i="7" s="1"/>
  <c r="W60" i="7" s="1"/>
  <c r="W63" i="7" s="1"/>
  <c r="U43" i="1"/>
  <c r="U44" i="1" s="1"/>
  <c r="U45" i="1" s="1"/>
  <c r="U46" i="1" s="1"/>
  <c r="U65" i="1" s="1"/>
  <c r="Y23" i="7"/>
  <c r="Y51" i="7" s="1"/>
  <c r="U67" i="8"/>
  <c r="U68" i="8" s="1"/>
  <c r="U69" i="8" s="1"/>
  <c r="U74" i="8" s="1"/>
  <c r="W62" i="7"/>
  <c r="W66" i="7" s="1"/>
  <c r="T67" i="7"/>
  <c r="T68" i="7" s="1"/>
  <c r="T69" i="7" s="1"/>
  <c r="V42" i="10"/>
  <c r="X52" i="10"/>
  <c r="X62" i="10" s="1"/>
  <c r="X55" i="10"/>
  <c r="X56" i="10" s="1"/>
  <c r="X57" i="10" s="1"/>
  <c r="X58" i="10" s="1"/>
  <c r="X59" i="10" s="1"/>
  <c r="X60" i="10" s="1"/>
  <c r="W57" i="10"/>
  <c r="W58" i="10" s="1"/>
  <c r="W59" i="10" s="1"/>
  <c r="W60" i="10" s="1"/>
  <c r="W63" i="10" s="1"/>
  <c r="W66" i="10" s="1"/>
  <c r="X40" i="10"/>
  <c r="W34" i="10"/>
  <c r="W35" i="10"/>
  <c r="W71" i="10" s="1"/>
  <c r="AD4" i="10"/>
  <c r="AD49" i="10" s="1"/>
  <c r="AD53" i="10" s="1"/>
  <c r="AD8" i="10"/>
  <c r="AE3" i="10"/>
  <c r="AE9" i="10" s="1"/>
  <c r="AC24" i="10"/>
  <c r="X33" i="10"/>
  <c r="X39" i="10"/>
  <c r="AC38" i="10"/>
  <c r="AC54" i="10" s="1"/>
  <c r="AD14" i="10"/>
  <c r="Y29" i="10"/>
  <c r="Y32" i="10" s="1"/>
  <c r="Y26" i="10"/>
  <c r="Y27" i="10" s="1"/>
  <c r="AC10" i="10"/>
  <c r="AD5" i="10"/>
  <c r="W41" i="10"/>
  <c r="W73" i="10" s="1"/>
  <c r="Y22" i="10"/>
  <c r="AB72" i="10"/>
  <c r="AB16" i="10"/>
  <c r="AA30" i="10"/>
  <c r="AA31" i="10" s="1"/>
  <c r="AA17" i="10"/>
  <c r="AA20" i="10" s="1"/>
  <c r="Z21" i="10"/>
  <c r="Z25" i="10"/>
  <c r="AB24" i="1"/>
  <c r="AB38" i="1"/>
  <c r="AB54" i="1" s="1"/>
  <c r="AD3" i="1"/>
  <c r="AC8" i="1"/>
  <c r="AD4" i="1"/>
  <c r="AD49" i="1" s="1"/>
  <c r="AD53" i="1" s="1"/>
  <c r="AD2" i="1"/>
  <c r="V42" i="7"/>
  <c r="Y42" i="5"/>
  <c r="W42" i="7"/>
  <c r="W43" i="7" s="1"/>
  <c r="W44" i="7" s="1"/>
  <c r="W45" i="7" s="1"/>
  <c r="Z25" i="7"/>
  <c r="Z21" i="7"/>
  <c r="Z22" i="7" s="1"/>
  <c r="AA30" i="1"/>
  <c r="AA31" i="1" s="1"/>
  <c r="AA17" i="1"/>
  <c r="AA20" i="1" s="1"/>
  <c r="W34" i="7"/>
  <c r="W35" i="7"/>
  <c r="W71" i="7" s="1"/>
  <c r="Y26" i="7"/>
  <c r="Y27" i="7" s="1"/>
  <c r="Y29" i="7"/>
  <c r="Y32" i="7" s="1"/>
  <c r="X39" i="7"/>
  <c r="X33" i="7"/>
  <c r="W35" i="1"/>
  <c r="W71" i="1" s="1"/>
  <c r="W34" i="1"/>
  <c r="AD5" i="7"/>
  <c r="AC10" i="7"/>
  <c r="AC72" i="7" s="1"/>
  <c r="AA30" i="7"/>
  <c r="AA31" i="7" s="1"/>
  <c r="AA17" i="7"/>
  <c r="AA20" i="7" s="1"/>
  <c r="Y26" i="1"/>
  <c r="Y27" i="1" s="1"/>
  <c r="Y50" i="1" s="1"/>
  <c r="Y29" i="1"/>
  <c r="Y32" i="1" s="1"/>
  <c r="X39" i="1"/>
  <c r="X33" i="1"/>
  <c r="Y22" i="1"/>
  <c r="X74" i="5"/>
  <c r="W41" i="1"/>
  <c r="W73" i="1" s="1"/>
  <c r="AB16" i="1"/>
  <c r="Z21" i="1"/>
  <c r="Z22" i="1" s="1"/>
  <c r="Z25" i="1"/>
  <c r="AB16" i="7"/>
  <c r="AC10" i="1"/>
  <c r="AC72" i="1" s="1"/>
  <c r="X40" i="1"/>
  <c r="V42" i="1"/>
  <c r="X40" i="7"/>
  <c r="AF4" i="5"/>
  <c r="AE49" i="5"/>
  <c r="W42" i="8"/>
  <c r="Y40" i="8"/>
  <c r="AH14" i="8"/>
  <c r="AB30" i="8"/>
  <c r="AB31" i="8" s="1"/>
  <c r="AB17" i="8"/>
  <c r="AB20" i="8" s="1"/>
  <c r="AA21" i="8"/>
  <c r="AA25" i="8"/>
  <c r="Z29" i="8"/>
  <c r="Z32" i="8" s="1"/>
  <c r="Z26" i="8"/>
  <c r="Z27" i="8" s="1"/>
  <c r="Z50" i="8" s="1"/>
  <c r="Z22" i="8"/>
  <c r="AE3" i="8"/>
  <c r="AE9" i="8" s="1"/>
  <c r="AD8" i="8"/>
  <c r="Y33" i="8"/>
  <c r="Y39" i="8"/>
  <c r="AC24" i="8"/>
  <c r="AC38" i="8"/>
  <c r="AC54" i="8" s="1"/>
  <c r="AD10" i="8"/>
  <c r="AD72" i="8" s="1"/>
  <c r="AE5" i="8"/>
  <c r="Y23" i="8"/>
  <c r="Y51" i="8" s="1"/>
  <c r="AC16" i="8"/>
  <c r="X41" i="8"/>
  <c r="X73" i="8" s="1"/>
  <c r="AF4" i="8"/>
  <c r="AF49" i="8" s="1"/>
  <c r="AF53" i="8" s="1"/>
  <c r="X34" i="8"/>
  <c r="X35" i="8"/>
  <c r="X71" i="8" s="1"/>
  <c r="AE4" i="7"/>
  <c r="AE49" i="7" s="1"/>
  <c r="AE53" i="7" s="1"/>
  <c r="AD38" i="7"/>
  <c r="AD54" i="7" s="1"/>
  <c r="AE14" i="7"/>
  <c r="AD24" i="7"/>
  <c r="AF3" i="7"/>
  <c r="AE8" i="7"/>
  <c r="V74" i="5"/>
  <c r="AC21" i="5"/>
  <c r="AC25" i="5"/>
  <c r="AE8" i="5"/>
  <c r="AF3" i="5"/>
  <c r="AF9" i="5" s="1"/>
  <c r="AB26" i="5"/>
  <c r="AB27" i="5" s="1"/>
  <c r="AB29" i="5"/>
  <c r="AB32" i="5" s="1"/>
  <c r="Z34" i="5"/>
  <c r="Z35" i="5"/>
  <c r="Z71" i="5" s="1"/>
  <c r="AA33" i="5"/>
  <c r="AA39" i="5"/>
  <c r="AA50" i="5"/>
  <c r="AA52" i="5" s="1"/>
  <c r="AA62" i="5" s="1"/>
  <c r="AA66" i="5" s="1"/>
  <c r="AA40" i="5"/>
  <c r="AF10" i="5"/>
  <c r="AE16" i="5"/>
  <c r="AE72" i="5"/>
  <c r="Z41" i="5"/>
  <c r="Z73" i="5" s="1"/>
  <c r="AD17" i="5"/>
  <c r="AD20" i="5" s="1"/>
  <c r="AD30" i="5"/>
  <c r="AD31" i="5" s="1"/>
  <c r="AB23" i="5"/>
  <c r="AB51" i="5" s="1"/>
  <c r="AD24" i="5"/>
  <c r="AD38" i="5"/>
  <c r="AF8" i="14" l="1"/>
  <c r="AF24" i="14" s="1"/>
  <c r="AG3" i="14"/>
  <c r="AF9" i="14"/>
  <c r="V68" i="14"/>
  <c r="V69" i="14" s="1"/>
  <c r="S74" i="12"/>
  <c r="S74" i="13"/>
  <c r="AE10" i="14"/>
  <c r="AE72" i="14" s="1"/>
  <c r="AF5" i="14"/>
  <c r="W42" i="15"/>
  <c r="W43" i="15" s="1"/>
  <c r="W44" i="15" s="1"/>
  <c r="W45" i="15" s="1"/>
  <c r="W46" i="15" s="1"/>
  <c r="W65" i="15" s="1"/>
  <c r="Y40" i="15"/>
  <c r="Y50" i="15"/>
  <c r="W57" i="15"/>
  <c r="W58" i="15" s="1"/>
  <c r="W59" i="15" s="1"/>
  <c r="W60" i="15" s="1"/>
  <c r="W63" i="15" s="1"/>
  <c r="AB30" i="15"/>
  <c r="AB31" i="15" s="1"/>
  <c r="AB17" i="15"/>
  <c r="AB20" i="15" s="1"/>
  <c r="Y33" i="15"/>
  <c r="Y39" i="15"/>
  <c r="Z22" i="15"/>
  <c r="U67" i="15"/>
  <c r="U68" i="15" s="1"/>
  <c r="U69" i="15" s="1"/>
  <c r="AC24" i="15"/>
  <c r="AC38" i="15"/>
  <c r="AC54" i="15" s="1"/>
  <c r="Y23" i="15"/>
  <c r="Y51" i="15" s="1"/>
  <c r="V43" i="15"/>
  <c r="V44" i="15" s="1"/>
  <c r="V45" i="15" s="1"/>
  <c r="V46" i="15" s="1"/>
  <c r="AD10" i="15"/>
  <c r="AE5" i="15"/>
  <c r="AC72" i="15"/>
  <c r="AC16" i="15"/>
  <c r="AA21" i="15"/>
  <c r="AA25" i="15"/>
  <c r="X52" i="15"/>
  <c r="X62" i="15" s="1"/>
  <c r="X66" i="15" s="1"/>
  <c r="X55" i="15"/>
  <c r="X56" i="15" s="1"/>
  <c r="AD49" i="15"/>
  <c r="AD53" i="15" s="1"/>
  <c r="AE4" i="15"/>
  <c r="X34" i="15"/>
  <c r="X35" i="15"/>
  <c r="X71" i="15" s="1"/>
  <c r="X41" i="15"/>
  <c r="X73" i="15" s="1"/>
  <c r="Z29" i="15"/>
  <c r="Z32" i="15" s="1"/>
  <c r="Z26" i="15"/>
  <c r="Z27" i="15" s="1"/>
  <c r="AD8" i="15"/>
  <c r="AE3" i="15"/>
  <c r="AD9" i="15"/>
  <c r="X57" i="14"/>
  <c r="X58" i="14" s="1"/>
  <c r="X59" i="14" s="1"/>
  <c r="X60" i="14" s="1"/>
  <c r="X63" i="14" s="1"/>
  <c r="X66" i="14" s="1"/>
  <c r="X42" i="14"/>
  <c r="Y41" i="14"/>
  <c r="Y73" i="14" s="1"/>
  <c r="AB21" i="14"/>
  <c r="AB25" i="14"/>
  <c r="AA26" i="14"/>
  <c r="AA27" i="14" s="1"/>
  <c r="AA29" i="14"/>
  <c r="AA32" i="14" s="1"/>
  <c r="Y52" i="14"/>
  <c r="Y62" i="14" s="1"/>
  <c r="Y55" i="14"/>
  <c r="Y56" i="14" s="1"/>
  <c r="AA22" i="14"/>
  <c r="AA23" i="14" s="1"/>
  <c r="AA51" i="14" s="1"/>
  <c r="Z50" i="14"/>
  <c r="Z40" i="14"/>
  <c r="W43" i="14"/>
  <c r="W44" i="14" s="1"/>
  <c r="W45" i="14" s="1"/>
  <c r="W46" i="14" s="1"/>
  <c r="AC30" i="14"/>
  <c r="AC31" i="14" s="1"/>
  <c r="AC17" i="14"/>
  <c r="AC20" i="14" s="1"/>
  <c r="AD38" i="14"/>
  <c r="AD54" i="14" s="1"/>
  <c r="AE14" i="14"/>
  <c r="AD16" i="14"/>
  <c r="Z39" i="14"/>
  <c r="Z33" i="14"/>
  <c r="AD49" i="14"/>
  <c r="AD53" i="14" s="1"/>
  <c r="AE4" i="14"/>
  <c r="Y34" i="14"/>
  <c r="Y35" i="14"/>
  <c r="Y71" i="14" s="1"/>
  <c r="AD9" i="1"/>
  <c r="AF2" i="7"/>
  <c r="AE9" i="7"/>
  <c r="V46" i="12"/>
  <c r="V65" i="12" s="1"/>
  <c r="W42" i="11"/>
  <c r="W43" i="11" s="1"/>
  <c r="T68" i="11"/>
  <c r="T69" i="11" s="1"/>
  <c r="W42" i="12"/>
  <c r="T68" i="12"/>
  <c r="T69" i="12" s="1"/>
  <c r="U65" i="13"/>
  <c r="U67" i="13"/>
  <c r="Y50" i="13"/>
  <c r="Y40" i="13"/>
  <c r="W42" i="13"/>
  <c r="Y33" i="13"/>
  <c r="Y39" i="13"/>
  <c r="AF14" i="13"/>
  <c r="X34" i="13"/>
  <c r="X35" i="13"/>
  <c r="X71" i="13" s="1"/>
  <c r="AB17" i="13"/>
  <c r="AB20" i="13" s="1"/>
  <c r="AB30" i="13"/>
  <c r="AB31" i="13" s="1"/>
  <c r="X41" i="13"/>
  <c r="X73" i="13" s="1"/>
  <c r="AE3" i="13"/>
  <c r="AE9" i="13" s="1"/>
  <c r="AD8" i="13"/>
  <c r="AC24" i="13"/>
  <c r="AC38" i="13"/>
  <c r="AC54" i="13" s="1"/>
  <c r="AC72" i="13"/>
  <c r="AC16" i="13"/>
  <c r="X55" i="13"/>
  <c r="X56" i="13" s="1"/>
  <c r="X52" i="13"/>
  <c r="X62" i="13" s="1"/>
  <c r="X66" i="13" s="1"/>
  <c r="AE5" i="13"/>
  <c r="AD10" i="13"/>
  <c r="AE49" i="13"/>
  <c r="AE53" i="13" s="1"/>
  <c r="AF4" i="13"/>
  <c r="V43" i="13"/>
  <c r="V44" i="13" s="1"/>
  <c r="V45" i="13" s="1"/>
  <c r="V46" i="13" s="1"/>
  <c r="V65" i="13" s="1"/>
  <c r="Z26" i="13"/>
  <c r="Z27" i="13" s="1"/>
  <c r="Z29" i="13"/>
  <c r="Z32" i="13" s="1"/>
  <c r="W57" i="13"/>
  <c r="W58" i="13" s="1"/>
  <c r="W59" i="13" s="1"/>
  <c r="W60" i="13" s="1"/>
  <c r="W63" i="13" s="1"/>
  <c r="AA21" i="13"/>
  <c r="AA25" i="13"/>
  <c r="Z22" i="13"/>
  <c r="Z23" i="13" s="1"/>
  <c r="Z51" i="13" s="1"/>
  <c r="U67" i="12"/>
  <c r="U68" i="12" s="1"/>
  <c r="U69" i="12" s="1"/>
  <c r="W57" i="12"/>
  <c r="W58" i="12" s="1"/>
  <c r="W59" i="12" s="1"/>
  <c r="W60" i="12" s="1"/>
  <c r="W63" i="12" s="1"/>
  <c r="W66" i="12" s="1"/>
  <c r="Y51" i="12"/>
  <c r="AF14" i="12"/>
  <c r="Y50" i="12"/>
  <c r="Y40" i="12"/>
  <c r="W43" i="12"/>
  <c r="X55" i="12"/>
  <c r="X56" i="12" s="1"/>
  <c r="X52" i="12"/>
  <c r="X62" i="12" s="1"/>
  <c r="Z29" i="12"/>
  <c r="Z32" i="12" s="1"/>
  <c r="Z26" i="12"/>
  <c r="Z27" i="12" s="1"/>
  <c r="X34" i="12"/>
  <c r="X35" i="12"/>
  <c r="X71" i="12" s="1"/>
  <c r="AB17" i="12"/>
  <c r="AB20" i="12" s="1"/>
  <c r="AB30" i="12"/>
  <c r="AB31" i="12" s="1"/>
  <c r="AD49" i="12"/>
  <c r="AD53" i="12" s="1"/>
  <c r="AE4" i="12"/>
  <c r="AC72" i="12"/>
  <c r="AC16" i="12"/>
  <c r="AA21" i="12"/>
  <c r="AA25" i="12"/>
  <c r="AE8" i="12"/>
  <c r="AE38" i="12" s="1"/>
  <c r="AE54" i="12" s="1"/>
  <c r="AF3" i="12"/>
  <c r="AF9" i="12" s="1"/>
  <c r="X41" i="12"/>
  <c r="X73" i="12" s="1"/>
  <c r="AD24" i="12"/>
  <c r="Y39" i="12"/>
  <c r="Y33" i="12"/>
  <c r="Z22" i="12"/>
  <c r="Z23" i="12" s="1"/>
  <c r="Z51" i="12" s="1"/>
  <c r="AE5" i="12"/>
  <c r="AD10" i="12"/>
  <c r="Y51" i="11"/>
  <c r="W57" i="11"/>
  <c r="W58" i="11" s="1"/>
  <c r="W59" i="11" s="1"/>
  <c r="W60" i="11" s="1"/>
  <c r="W63" i="11" s="1"/>
  <c r="W66" i="11" s="1"/>
  <c r="U65" i="11"/>
  <c r="U67" i="11"/>
  <c r="V43" i="11"/>
  <c r="V44" i="11" s="1"/>
  <c r="V45" i="11" s="1"/>
  <c r="V46" i="11" s="1"/>
  <c r="Y40" i="11"/>
  <c r="Y50" i="11"/>
  <c r="X34" i="11"/>
  <c r="X35" i="11"/>
  <c r="X71" i="11" s="1"/>
  <c r="AB30" i="11"/>
  <c r="AB31" i="11" s="1"/>
  <c r="AB17" i="11"/>
  <c r="AB20" i="11" s="1"/>
  <c r="Z29" i="11"/>
  <c r="Z32" i="11" s="1"/>
  <c r="Z26" i="11"/>
  <c r="Z27" i="11" s="1"/>
  <c r="AE49" i="11"/>
  <c r="AE53" i="11" s="1"/>
  <c r="AF4" i="11"/>
  <c r="Z22" i="11"/>
  <c r="AF8" i="11"/>
  <c r="AG3" i="11"/>
  <c r="AG9" i="11" s="1"/>
  <c r="Y39" i="11"/>
  <c r="Y33" i="11"/>
  <c r="AC72" i="11"/>
  <c r="AC16" i="11"/>
  <c r="AE24" i="11"/>
  <c r="AE38" i="11"/>
  <c r="AE54" i="11" s="1"/>
  <c r="AD10" i="11"/>
  <c r="AE5" i="11"/>
  <c r="AA21" i="11"/>
  <c r="AA25" i="11"/>
  <c r="X41" i="11"/>
  <c r="X73" i="11" s="1"/>
  <c r="X55" i="11"/>
  <c r="X56" i="11" s="1"/>
  <c r="X52" i="11"/>
  <c r="X62" i="11" s="1"/>
  <c r="W74" i="5"/>
  <c r="T74" i="10"/>
  <c r="V67" i="8"/>
  <c r="V68" i="8" s="1"/>
  <c r="V69" i="8" s="1"/>
  <c r="U67" i="7"/>
  <c r="U68" i="7" s="1"/>
  <c r="U69" i="7" s="1"/>
  <c r="U74" i="7" s="1"/>
  <c r="X66" i="8"/>
  <c r="X63" i="7"/>
  <c r="U67" i="1"/>
  <c r="U68" i="1" s="1"/>
  <c r="U69" i="1" s="1"/>
  <c r="U74" i="1" s="1"/>
  <c r="T74" i="1"/>
  <c r="W57" i="1"/>
  <c r="W58" i="1" s="1"/>
  <c r="W59" i="1" s="1"/>
  <c r="W60" i="1" s="1"/>
  <c r="W63" i="1" s="1"/>
  <c r="Y52" i="8"/>
  <c r="Y62" i="8" s="1"/>
  <c r="Y55" i="8"/>
  <c r="Y56" i="8" s="1"/>
  <c r="Y57" i="8" s="1"/>
  <c r="Y58" i="8" s="1"/>
  <c r="Y59" i="8" s="1"/>
  <c r="Y60" i="8" s="1"/>
  <c r="Z55" i="8"/>
  <c r="Z56" i="8" s="1"/>
  <c r="Z52" i="8"/>
  <c r="Z23" i="7"/>
  <c r="Z51" i="7" s="1"/>
  <c r="V43" i="10"/>
  <c r="V44" i="10" s="1"/>
  <c r="V45" i="10" s="1"/>
  <c r="V46" i="10" s="1"/>
  <c r="V65" i="10" s="1"/>
  <c r="W43" i="8"/>
  <c r="W44" i="8" s="1"/>
  <c r="W45" i="8" s="1"/>
  <c r="W46" i="8" s="1"/>
  <c r="W65" i="8" s="1"/>
  <c r="Y23" i="1"/>
  <c r="Y51" i="1" s="1"/>
  <c r="U67" i="10"/>
  <c r="U68" i="10" s="1"/>
  <c r="U69" i="10" s="1"/>
  <c r="U74" i="10" s="1"/>
  <c r="X52" i="1"/>
  <c r="X62" i="1" s="1"/>
  <c r="X66" i="1" s="1"/>
  <c r="X55" i="1"/>
  <c r="X56" i="1" s="1"/>
  <c r="X57" i="1" s="1"/>
  <c r="X58" i="1" s="1"/>
  <c r="X59" i="1" s="1"/>
  <c r="X60" i="1" s="1"/>
  <c r="AD21" i="5"/>
  <c r="AD22" i="5" s="1"/>
  <c r="Y43" i="5"/>
  <c r="Y44" i="5" s="1"/>
  <c r="Y45" i="5" s="1"/>
  <c r="Y46" i="5" s="1"/>
  <c r="Y65" i="5" s="1"/>
  <c r="Y50" i="10"/>
  <c r="Y52" i="10" s="1"/>
  <c r="T74" i="7"/>
  <c r="V43" i="7"/>
  <c r="V44" i="7" s="1"/>
  <c r="V45" i="7" s="1"/>
  <c r="V46" i="7" s="1"/>
  <c r="V65" i="7" s="1"/>
  <c r="Z23" i="8"/>
  <c r="Z51" i="8" s="1"/>
  <c r="Y52" i="1"/>
  <c r="Y55" i="1"/>
  <c r="Y56" i="1" s="1"/>
  <c r="Y57" i="1" s="1"/>
  <c r="Y58" i="1" s="1"/>
  <c r="Y59" i="1" s="1"/>
  <c r="Y60" i="1" s="1"/>
  <c r="Y50" i="7"/>
  <c r="V43" i="1"/>
  <c r="V44" i="1" s="1"/>
  <c r="V45" i="1" s="1"/>
  <c r="V46" i="1" s="1"/>
  <c r="V65" i="1" s="1"/>
  <c r="Z23" i="1"/>
  <c r="Z51" i="1" s="1"/>
  <c r="X63" i="10"/>
  <c r="X66" i="10" s="1"/>
  <c r="W42" i="10"/>
  <c r="AC72" i="10"/>
  <c r="AC16" i="10"/>
  <c r="Y40" i="10"/>
  <c r="AE4" i="10"/>
  <c r="AE49" i="10" s="1"/>
  <c r="AE53" i="10" s="1"/>
  <c r="Z22" i="10"/>
  <c r="AD24" i="10"/>
  <c r="AD10" i="10"/>
  <c r="AE5" i="10"/>
  <c r="Y33" i="10"/>
  <c r="Y39" i="10"/>
  <c r="AD38" i="10"/>
  <c r="AD54" i="10" s="1"/>
  <c r="AE14" i="10"/>
  <c r="AE8" i="10"/>
  <c r="AF3" i="10"/>
  <c r="AF9" i="10" s="1"/>
  <c r="Z29" i="10"/>
  <c r="Z32" i="10" s="1"/>
  <c r="Z26" i="10"/>
  <c r="Z27" i="10" s="1"/>
  <c r="Z50" i="10" s="1"/>
  <c r="X34" i="10"/>
  <c r="X35" i="10"/>
  <c r="X71" i="10" s="1"/>
  <c r="AA21" i="10"/>
  <c r="AA25" i="10"/>
  <c r="AB30" i="10"/>
  <c r="AB31" i="10" s="1"/>
  <c r="AB17" i="10"/>
  <c r="AB20" i="10" s="1"/>
  <c r="Y23" i="10"/>
  <c r="Y51" i="10" s="1"/>
  <c r="X41" i="10"/>
  <c r="X73" i="10" s="1"/>
  <c r="AC38" i="1"/>
  <c r="AC54" i="1" s="1"/>
  <c r="AC24" i="1"/>
  <c r="AD8" i="1"/>
  <c r="AE3" i="1"/>
  <c r="AE4" i="1"/>
  <c r="AE49" i="1" s="1"/>
  <c r="AE53" i="1" s="1"/>
  <c r="AE2" i="1"/>
  <c r="W46" i="7"/>
  <c r="W65" i="7" s="1"/>
  <c r="W42" i="1"/>
  <c r="X35" i="1"/>
  <c r="X71" i="1" s="1"/>
  <c r="X34" i="1"/>
  <c r="X34" i="7"/>
  <c r="X35" i="7"/>
  <c r="X71" i="7" s="1"/>
  <c r="AB30" i="1"/>
  <c r="AB31" i="1" s="1"/>
  <c r="AB17" i="1"/>
  <c r="AB20" i="1" s="1"/>
  <c r="Y39" i="1"/>
  <c r="Y33" i="1"/>
  <c r="Y39" i="7"/>
  <c r="Y33" i="7"/>
  <c r="Y40" i="1"/>
  <c r="Y40" i="7"/>
  <c r="AD10" i="1"/>
  <c r="AD72" i="1" s="1"/>
  <c r="AE5" i="7"/>
  <c r="AD10" i="7"/>
  <c r="AD72" i="7" s="1"/>
  <c r="AA21" i="7"/>
  <c r="AA25" i="7"/>
  <c r="AA25" i="1"/>
  <c r="AA21" i="1"/>
  <c r="AA22" i="1" s="1"/>
  <c r="Z26" i="1"/>
  <c r="Z27" i="1" s="1"/>
  <c r="Z50" i="1" s="1"/>
  <c r="Z29" i="1"/>
  <c r="Z32" i="1" s="1"/>
  <c r="X41" i="1"/>
  <c r="X73" i="1" s="1"/>
  <c r="AC16" i="1"/>
  <c r="AB30" i="7"/>
  <c r="AB31" i="7" s="1"/>
  <c r="AB17" i="7"/>
  <c r="AB20" i="7" s="1"/>
  <c r="AC16" i="7"/>
  <c r="X41" i="7"/>
  <c r="X73" i="7" s="1"/>
  <c r="Z29" i="7"/>
  <c r="Z32" i="7" s="1"/>
  <c r="Z26" i="7"/>
  <c r="Z27" i="7" s="1"/>
  <c r="Z50" i="7" s="1"/>
  <c r="AG4" i="5"/>
  <c r="AF49" i="5"/>
  <c r="AD24" i="8"/>
  <c r="AD38" i="8"/>
  <c r="AD54" i="8" s="1"/>
  <c r="AA26" i="8"/>
  <c r="AA27" i="8" s="1"/>
  <c r="AA50" i="8" s="1"/>
  <c r="AA29" i="8"/>
  <c r="AA32" i="8" s="1"/>
  <c r="AE10" i="8"/>
  <c r="AE72" i="8" s="1"/>
  <c r="AF5" i="8"/>
  <c r="AF3" i="8"/>
  <c r="AF9" i="8" s="1"/>
  <c r="AE8" i="8"/>
  <c r="AA22" i="8"/>
  <c r="AD16" i="8"/>
  <c r="AB21" i="8"/>
  <c r="AB25" i="8"/>
  <c r="AG4" i="8"/>
  <c r="AG49" i="8" s="1"/>
  <c r="AG53" i="8" s="1"/>
  <c r="AI14" i="8"/>
  <c r="Z40" i="8"/>
  <c r="X42" i="8"/>
  <c r="AC30" i="8"/>
  <c r="AC31" i="8" s="1"/>
  <c r="AC17" i="8"/>
  <c r="AC20" i="8" s="1"/>
  <c r="Y41" i="8"/>
  <c r="Y73" i="8" s="1"/>
  <c r="Y34" i="8"/>
  <c r="Y35" i="8"/>
  <c r="Y71" i="8" s="1"/>
  <c r="Z33" i="8"/>
  <c r="Z39" i="8"/>
  <c r="AE38" i="7"/>
  <c r="AE54" i="7" s="1"/>
  <c r="AF14" i="7"/>
  <c r="AE24" i="7"/>
  <c r="AF4" i="7"/>
  <c r="AF49" i="7" s="1"/>
  <c r="AF53" i="7" s="1"/>
  <c r="AF8" i="7"/>
  <c r="AG3" i="7"/>
  <c r="Z42" i="5"/>
  <c r="AB33" i="5"/>
  <c r="AB39" i="5"/>
  <c r="AB50" i="5"/>
  <c r="AB52" i="5" s="1"/>
  <c r="AB62" i="5" s="1"/>
  <c r="AB66" i="5" s="1"/>
  <c r="AB40" i="5"/>
  <c r="AA41" i="5"/>
  <c r="AA73" i="5" s="1"/>
  <c r="AD25" i="5"/>
  <c r="AF72" i="5"/>
  <c r="AF16" i="5"/>
  <c r="AG10" i="5"/>
  <c r="AG3" i="5"/>
  <c r="AG9" i="5" s="1"/>
  <c r="AF8" i="5"/>
  <c r="AE24" i="5"/>
  <c r="AE38" i="5"/>
  <c r="AA34" i="5"/>
  <c r="AA35" i="5"/>
  <c r="AA71" i="5" s="1"/>
  <c r="AC29" i="5"/>
  <c r="AC32" i="5" s="1"/>
  <c r="AC26" i="5"/>
  <c r="AC27" i="5" s="1"/>
  <c r="AE17" i="5"/>
  <c r="AE20" i="5" s="1"/>
  <c r="AE30" i="5"/>
  <c r="AE31" i="5" s="1"/>
  <c r="AC22" i="5"/>
  <c r="AE9" i="1" l="1"/>
  <c r="AG8" i="14"/>
  <c r="AG24" i="14" s="1"/>
  <c r="AH3" i="14"/>
  <c r="AG9" i="14"/>
  <c r="V74" i="14"/>
  <c r="V67" i="12"/>
  <c r="V68" i="12" s="1"/>
  <c r="V69" i="12" s="1"/>
  <c r="AG5" i="14"/>
  <c r="AF10" i="14"/>
  <c r="AF72" i="14" s="1"/>
  <c r="V65" i="15"/>
  <c r="V67" i="15"/>
  <c r="Y34" i="15"/>
  <c r="Y35" i="15"/>
  <c r="Y71" i="15" s="1"/>
  <c r="X57" i="15"/>
  <c r="X58" i="15" s="1"/>
  <c r="X59" i="15" s="1"/>
  <c r="X60" i="15" s="1"/>
  <c r="X63" i="15" s="1"/>
  <c r="AB21" i="15"/>
  <c r="AB25" i="15"/>
  <c r="AE10" i="15"/>
  <c r="AF5" i="15"/>
  <c r="AA29" i="15"/>
  <c r="AA32" i="15" s="1"/>
  <c r="AA26" i="15"/>
  <c r="AA27" i="15" s="1"/>
  <c r="AD72" i="15"/>
  <c r="AD16" i="15"/>
  <c r="X42" i="15"/>
  <c r="AA22" i="15"/>
  <c r="AA23" i="15" s="1"/>
  <c r="AA51" i="15" s="1"/>
  <c r="AD24" i="15"/>
  <c r="AD38" i="15"/>
  <c r="AD54" i="15" s="1"/>
  <c r="AE49" i="15"/>
  <c r="AE53" i="15" s="1"/>
  <c r="AF4" i="15"/>
  <c r="Y41" i="15"/>
  <c r="Y73" i="15" s="1"/>
  <c r="U74" i="15"/>
  <c r="AE8" i="15"/>
  <c r="AE9" i="15"/>
  <c r="AF3" i="15"/>
  <c r="Z40" i="15"/>
  <c r="Z50" i="15"/>
  <c r="Y55" i="15"/>
  <c r="Y56" i="15" s="1"/>
  <c r="Y52" i="15"/>
  <c r="Y62" i="15" s="1"/>
  <c r="Y66" i="15" s="1"/>
  <c r="Z23" i="15"/>
  <c r="Z51" i="15" s="1"/>
  <c r="Z33" i="15"/>
  <c r="Z39" i="15"/>
  <c r="AC30" i="15"/>
  <c r="AC31" i="15" s="1"/>
  <c r="AC17" i="15"/>
  <c r="AC20" i="15" s="1"/>
  <c r="W67" i="15"/>
  <c r="W68" i="15" s="1"/>
  <c r="W69" i="15" s="1"/>
  <c r="W65" i="14"/>
  <c r="W67" i="14"/>
  <c r="Y57" i="14"/>
  <c r="Y58" i="14" s="1"/>
  <c r="Y59" i="14" s="1"/>
  <c r="Y60" i="14" s="1"/>
  <c r="Y63" i="14" s="1"/>
  <c r="Y66" i="14" s="1"/>
  <c r="AE49" i="14"/>
  <c r="AE53" i="14" s="1"/>
  <c r="AF4" i="14"/>
  <c r="AC21" i="14"/>
  <c r="AC25" i="14"/>
  <c r="AA33" i="14"/>
  <c r="AA39" i="14"/>
  <c r="Z34" i="14"/>
  <c r="Z35" i="14"/>
  <c r="Z71" i="14" s="1"/>
  <c r="Z41" i="14"/>
  <c r="Z73" i="14" s="1"/>
  <c r="AA40" i="14"/>
  <c r="AA50" i="14"/>
  <c r="X43" i="14"/>
  <c r="X44" i="14" s="1"/>
  <c r="X45" i="14" s="1"/>
  <c r="X46" i="14" s="1"/>
  <c r="Z55" i="14"/>
  <c r="Z56" i="14" s="1"/>
  <c r="Z52" i="14"/>
  <c r="Z62" i="14" s="1"/>
  <c r="AB26" i="14"/>
  <c r="AB27" i="14" s="1"/>
  <c r="AB29" i="14"/>
  <c r="AB32" i="14" s="1"/>
  <c r="AD30" i="14"/>
  <c r="AD31" i="14" s="1"/>
  <c r="AD17" i="14"/>
  <c r="AD20" i="14" s="1"/>
  <c r="AB22" i="14"/>
  <c r="Y42" i="14"/>
  <c r="AE38" i="14"/>
  <c r="AE54" i="14" s="1"/>
  <c r="AF14" i="14"/>
  <c r="AE16" i="14"/>
  <c r="AG2" i="7"/>
  <c r="AF9" i="7"/>
  <c r="T74" i="11"/>
  <c r="U68" i="11"/>
  <c r="U69" i="11" s="1"/>
  <c r="Y63" i="1"/>
  <c r="X42" i="11"/>
  <c r="X43" i="11" s="1"/>
  <c r="X44" i="11" s="1"/>
  <c r="X45" i="11" s="1"/>
  <c r="X46" i="11" s="1"/>
  <c r="X65" i="11" s="1"/>
  <c r="T74" i="12"/>
  <c r="U68" i="13"/>
  <c r="U69" i="13" s="1"/>
  <c r="U74" i="12"/>
  <c r="V67" i="13"/>
  <c r="V68" i="13" s="1"/>
  <c r="V69" i="13" s="1"/>
  <c r="X57" i="13"/>
  <c r="X58" i="13" s="1"/>
  <c r="X59" i="13" s="1"/>
  <c r="X60" i="13" s="1"/>
  <c r="X63" i="13" s="1"/>
  <c r="AD24" i="13"/>
  <c r="AD38" i="13"/>
  <c r="AD54" i="13" s="1"/>
  <c r="AG14" i="13"/>
  <c r="AF3" i="13"/>
  <c r="AF9" i="13" s="1"/>
  <c r="AE8" i="13"/>
  <c r="Z40" i="13"/>
  <c r="Z50" i="13"/>
  <c r="AC30" i="13"/>
  <c r="AC31" i="13" s="1"/>
  <c r="AC17" i="13"/>
  <c r="AC20" i="13" s="1"/>
  <c r="Y34" i="13"/>
  <c r="Y35" i="13"/>
  <c r="Y71" i="13" s="1"/>
  <c r="W43" i="13"/>
  <c r="W44" i="13" s="1"/>
  <c r="W45" i="13" s="1"/>
  <c r="W46" i="13" s="1"/>
  <c r="W65" i="13" s="1"/>
  <c r="X42" i="13"/>
  <c r="Y41" i="13"/>
  <c r="Y73" i="13" s="1"/>
  <c r="Z33" i="13"/>
  <c r="Z39" i="13"/>
  <c r="AA26" i="13"/>
  <c r="AA27" i="13" s="1"/>
  <c r="AA29" i="13"/>
  <c r="AA32" i="13" s="1"/>
  <c r="AA22" i="13"/>
  <c r="AA23" i="13" s="1"/>
  <c r="AG4" i="13"/>
  <c r="AF49" i="13"/>
  <c r="AF53" i="13" s="1"/>
  <c r="AD72" i="13"/>
  <c r="AD16" i="13"/>
  <c r="AB21" i="13"/>
  <c r="AB25" i="13"/>
  <c r="Y52" i="13"/>
  <c r="Y62" i="13" s="1"/>
  <c r="Y66" i="13" s="1"/>
  <c r="Y55" i="13"/>
  <c r="Y56" i="13" s="1"/>
  <c r="AE10" i="13"/>
  <c r="AF5" i="13"/>
  <c r="X42" i="12"/>
  <c r="X43" i="12" s="1"/>
  <c r="X44" i="12" s="1"/>
  <c r="X45" i="12" s="1"/>
  <c r="Z50" i="12"/>
  <c r="Z40" i="12"/>
  <c r="AC17" i="12"/>
  <c r="AC20" i="12" s="1"/>
  <c r="AC30" i="12"/>
  <c r="AC31" i="12" s="1"/>
  <c r="Z39" i="12"/>
  <c r="Z33" i="12"/>
  <c r="AG14" i="12"/>
  <c r="AE49" i="12"/>
  <c r="AE53" i="12" s="1"/>
  <c r="AF4" i="12"/>
  <c r="AE24" i="12"/>
  <c r="AA29" i="12"/>
  <c r="AA32" i="12" s="1"/>
  <c r="AA26" i="12"/>
  <c r="AA27" i="12" s="1"/>
  <c r="W44" i="12"/>
  <c r="W45" i="12" s="1"/>
  <c r="W46" i="12" s="1"/>
  <c r="W65" i="12" s="1"/>
  <c r="X57" i="12"/>
  <c r="X58" i="12" s="1"/>
  <c r="X59" i="12" s="1"/>
  <c r="X60" i="12" s="1"/>
  <c r="X63" i="12" s="1"/>
  <c r="X66" i="12" s="1"/>
  <c r="AG3" i="12"/>
  <c r="AG9" i="12" s="1"/>
  <c r="AF8" i="12"/>
  <c r="AF38" i="12" s="1"/>
  <c r="AF54" i="12" s="1"/>
  <c r="Y34" i="12"/>
  <c r="Y35" i="12"/>
  <c r="Y71" i="12" s="1"/>
  <c r="AA22" i="12"/>
  <c r="AA23" i="12" s="1"/>
  <c r="AA51" i="12" s="1"/>
  <c r="AB21" i="12"/>
  <c r="AB25" i="12"/>
  <c r="AD72" i="12"/>
  <c r="AD16" i="12"/>
  <c r="Y41" i="12"/>
  <c r="Y73" i="12" s="1"/>
  <c r="AF5" i="12"/>
  <c r="AE10" i="12"/>
  <c r="Y55" i="12"/>
  <c r="Y56" i="12" s="1"/>
  <c r="Y52" i="12"/>
  <c r="Y62" i="12" s="1"/>
  <c r="V65" i="11"/>
  <c r="V67" i="11"/>
  <c r="Z50" i="11"/>
  <c r="Z40" i="11"/>
  <c r="AA22" i="11"/>
  <c r="AA23" i="11" s="1"/>
  <c r="AA51" i="11" s="1"/>
  <c r="Z23" i="11"/>
  <c r="Z51" i="11" s="1"/>
  <c r="AB21" i="11"/>
  <c r="AB25" i="11"/>
  <c r="Y41" i="11"/>
  <c r="Y73" i="11" s="1"/>
  <c r="Z39" i="11"/>
  <c r="Z33" i="11"/>
  <c r="W44" i="11"/>
  <c r="W45" i="11" s="1"/>
  <c r="W46" i="11" s="1"/>
  <c r="W65" i="11" s="1"/>
  <c r="AF24" i="11"/>
  <c r="AF38" i="11"/>
  <c r="AF54" i="11" s="1"/>
  <c r="AC30" i="11"/>
  <c r="AC31" i="11" s="1"/>
  <c r="AC17" i="11"/>
  <c r="AC20" i="11" s="1"/>
  <c r="Y34" i="11"/>
  <c r="Y35" i="11"/>
  <c r="Y71" i="11" s="1"/>
  <c r="X57" i="11"/>
  <c r="X58" i="11" s="1"/>
  <c r="X59" i="11" s="1"/>
  <c r="X60" i="11" s="1"/>
  <c r="AD72" i="11"/>
  <c r="AD16" i="11"/>
  <c r="AA26" i="11"/>
  <c r="AA27" i="11" s="1"/>
  <c r="AA29" i="11"/>
  <c r="AA32" i="11" s="1"/>
  <c r="AF5" i="11"/>
  <c r="AE10" i="11"/>
  <c r="AF49" i="11"/>
  <c r="AF53" i="11" s="1"/>
  <c r="AG4" i="11"/>
  <c r="AG8" i="11"/>
  <c r="AH3" i="11"/>
  <c r="AH9" i="11" s="1"/>
  <c r="Y55" i="11"/>
  <c r="Y56" i="11" s="1"/>
  <c r="Y52" i="11"/>
  <c r="Y62" i="11" s="1"/>
  <c r="V74" i="8"/>
  <c r="V67" i="1"/>
  <c r="V68" i="1" s="1"/>
  <c r="V69" i="1" s="1"/>
  <c r="Y63" i="8"/>
  <c r="Y66" i="8" s="1"/>
  <c r="X63" i="1"/>
  <c r="W67" i="7"/>
  <c r="W68" i="7" s="1"/>
  <c r="Y55" i="10"/>
  <c r="Y56" i="10" s="1"/>
  <c r="Y57" i="10" s="1"/>
  <c r="Y58" i="10" s="1"/>
  <c r="Y59" i="10" s="1"/>
  <c r="Y60" i="10" s="1"/>
  <c r="Y63" i="10" s="1"/>
  <c r="Y62" i="1"/>
  <c r="Y66" i="1" s="1"/>
  <c r="V67" i="10"/>
  <c r="V68" i="10" s="1"/>
  <c r="V69" i="10" s="1"/>
  <c r="V74" i="10" s="1"/>
  <c r="V67" i="7"/>
  <c r="V68" i="7" s="1"/>
  <c r="V69" i="7" s="1"/>
  <c r="AA23" i="8"/>
  <c r="AA51" i="8" s="1"/>
  <c r="Z43" i="5"/>
  <c r="Z44" i="5" s="1"/>
  <c r="Z45" i="5" s="1"/>
  <c r="Z46" i="5" s="1"/>
  <c r="Z65" i="5" s="1"/>
  <c r="Z55" i="1"/>
  <c r="Z56" i="1" s="1"/>
  <c r="Z57" i="1" s="1"/>
  <c r="Z58" i="1" s="1"/>
  <c r="Z59" i="1" s="1"/>
  <c r="Z60" i="1" s="1"/>
  <c r="Z52" i="1"/>
  <c r="Z62" i="1" s="1"/>
  <c r="Z66" i="1" s="1"/>
  <c r="W43" i="1"/>
  <c r="W44" i="1" s="1"/>
  <c r="W45" i="1" s="1"/>
  <c r="W46" i="1" s="1"/>
  <c r="W65" i="1" s="1"/>
  <c r="Z55" i="7"/>
  <c r="Z56" i="7" s="1"/>
  <c r="Z52" i="7"/>
  <c r="Z62" i="7" s="1"/>
  <c r="Z66" i="7" s="1"/>
  <c r="AA23" i="1"/>
  <c r="AA51" i="1" s="1"/>
  <c r="Z62" i="8"/>
  <c r="W43" i="10"/>
  <c r="W44" i="10" s="1"/>
  <c r="W45" i="10" s="1"/>
  <c r="W46" i="10" s="1"/>
  <c r="W65" i="10" s="1"/>
  <c r="Y52" i="7"/>
  <c r="Y62" i="7" s="1"/>
  <c r="Y66" i="7" s="1"/>
  <c r="Y55" i="7"/>
  <c r="Y56" i="7" s="1"/>
  <c r="Y57" i="7" s="1"/>
  <c r="Y58" i="7" s="1"/>
  <c r="Y59" i="7" s="1"/>
  <c r="Y60" i="7" s="1"/>
  <c r="Z57" i="8"/>
  <c r="Z58" i="8" s="1"/>
  <c r="Z59" i="8" s="1"/>
  <c r="Z60" i="8" s="1"/>
  <c r="Z63" i="8" s="1"/>
  <c r="AA52" i="8"/>
  <c r="AA55" i="8"/>
  <c r="AA56" i="8" s="1"/>
  <c r="AA57" i="8" s="1"/>
  <c r="AA58" i="8" s="1"/>
  <c r="AA59" i="8" s="1"/>
  <c r="AA60" i="8" s="1"/>
  <c r="Y67" i="5"/>
  <c r="Y68" i="5" s="1"/>
  <c r="Y69" i="5" s="1"/>
  <c r="Y74" i="5" s="1"/>
  <c r="W67" i="8"/>
  <c r="W68" i="8" s="1"/>
  <c r="W69" i="8" s="1"/>
  <c r="X42" i="10"/>
  <c r="Z52" i="10"/>
  <c r="Z55" i="10"/>
  <c r="Z56" i="10" s="1"/>
  <c r="Y62" i="10"/>
  <c r="AB21" i="10"/>
  <c r="AB25" i="10"/>
  <c r="Z40" i="10"/>
  <c r="AE10" i="10"/>
  <c r="AF5" i="10"/>
  <c r="AF8" i="10"/>
  <c r="AG3" i="10"/>
  <c r="AG9" i="10" s="1"/>
  <c r="Y41" i="10"/>
  <c r="Y73" i="10" s="1"/>
  <c r="AF4" i="10"/>
  <c r="AF49" i="10" s="1"/>
  <c r="AF53" i="10" s="1"/>
  <c r="Y34" i="10"/>
  <c r="Y35" i="10"/>
  <c r="Y71" i="10" s="1"/>
  <c r="AD72" i="10"/>
  <c r="AD16" i="10"/>
  <c r="AA29" i="10"/>
  <c r="AA32" i="10" s="1"/>
  <c r="AA26" i="10"/>
  <c r="AA27" i="10" s="1"/>
  <c r="Z39" i="10"/>
  <c r="Z33" i="10"/>
  <c r="AE24" i="10"/>
  <c r="AE38" i="10"/>
  <c r="AE54" i="10" s="1"/>
  <c r="AF14" i="10"/>
  <c r="AC17" i="10"/>
  <c r="AC20" i="10" s="1"/>
  <c r="AC30" i="10"/>
  <c r="AC31" i="10" s="1"/>
  <c r="AA22" i="10"/>
  <c r="Z23" i="10"/>
  <c r="Z51" i="10" s="1"/>
  <c r="AE8" i="1"/>
  <c r="AF3" i="1"/>
  <c r="AD24" i="1"/>
  <c r="AD38" i="1"/>
  <c r="AD54" i="1" s="1"/>
  <c r="AF4" i="1"/>
  <c r="AF49" i="1" s="1"/>
  <c r="AF53" i="1" s="1"/>
  <c r="AF2" i="1"/>
  <c r="X42" i="7"/>
  <c r="AD16" i="7"/>
  <c r="Y35" i="1"/>
  <c r="Y71" i="1" s="1"/>
  <c r="Y34" i="1"/>
  <c r="AC30" i="1"/>
  <c r="AC31" i="1" s="1"/>
  <c r="AC17" i="1"/>
  <c r="AC20" i="1" s="1"/>
  <c r="AE10" i="7"/>
  <c r="AE72" i="7" s="1"/>
  <c r="AF5" i="7"/>
  <c r="Z40" i="7"/>
  <c r="Z41" i="7" s="1"/>
  <c r="Z73" i="7" s="1"/>
  <c r="X42" i="1"/>
  <c r="AE10" i="1"/>
  <c r="AE72" i="1" s="1"/>
  <c r="Z39" i="7"/>
  <c r="Z33" i="7"/>
  <c r="AD16" i="1"/>
  <c r="Z33" i="1"/>
  <c r="Z39" i="1"/>
  <c r="AB21" i="1"/>
  <c r="AB22" i="1" s="1"/>
  <c r="AB25" i="1"/>
  <c r="Z40" i="1"/>
  <c r="Y41" i="7"/>
  <c r="Y73" i="7" s="1"/>
  <c r="AC30" i="7"/>
  <c r="AC31" i="7" s="1"/>
  <c r="AC17" i="7"/>
  <c r="AC20" i="7" s="1"/>
  <c r="AA29" i="1"/>
  <c r="AA32" i="1" s="1"/>
  <c r="AA26" i="1"/>
  <c r="AA27" i="1" s="1"/>
  <c r="Y41" i="1"/>
  <c r="Y73" i="1" s="1"/>
  <c r="AB21" i="7"/>
  <c r="AB22" i="7" s="1"/>
  <c r="AB25" i="7"/>
  <c r="AA29" i="7"/>
  <c r="AA32" i="7" s="1"/>
  <c r="AA26" i="7"/>
  <c r="AA27" i="7" s="1"/>
  <c r="Y34" i="7"/>
  <c r="Y35" i="7"/>
  <c r="Y71" i="7" s="1"/>
  <c r="AA22" i="7"/>
  <c r="AH4" i="5"/>
  <c r="AG49" i="5"/>
  <c r="Y42" i="8"/>
  <c r="AA40" i="8"/>
  <c r="AC21" i="8"/>
  <c r="AC25" i="8"/>
  <c r="AB26" i="8"/>
  <c r="AB27" i="8" s="1"/>
  <c r="AB50" i="8" s="1"/>
  <c r="AB29" i="8"/>
  <c r="AB32" i="8" s="1"/>
  <c r="AF8" i="8"/>
  <c r="AG3" i="8"/>
  <c r="AG9" i="8" s="1"/>
  <c r="AE16" i="8"/>
  <c r="X43" i="8"/>
  <c r="X44" i="8" s="1"/>
  <c r="X45" i="8" s="1"/>
  <c r="X46" i="8" s="1"/>
  <c r="X65" i="8" s="1"/>
  <c r="AA33" i="8"/>
  <c r="AA39" i="8"/>
  <c r="Z41" i="8"/>
  <c r="Z73" i="8" s="1"/>
  <c r="AG5" i="8"/>
  <c r="AF10" i="8"/>
  <c r="AF72" i="8" s="1"/>
  <c r="Z34" i="8"/>
  <c r="Z35" i="8"/>
  <c r="Z71" i="8" s="1"/>
  <c r="AD30" i="8"/>
  <c r="AD31" i="8" s="1"/>
  <c r="AD17" i="8"/>
  <c r="AD20" i="8" s="1"/>
  <c r="AJ14" i="8"/>
  <c r="AB22" i="8"/>
  <c r="AH4" i="8"/>
  <c r="AH49" i="8" s="1"/>
  <c r="AH53" i="8" s="1"/>
  <c r="AE24" i="8"/>
  <c r="AE38" i="8"/>
  <c r="AE54" i="8" s="1"/>
  <c r="AG4" i="7"/>
  <c r="AG49" i="7" s="1"/>
  <c r="AG53" i="7" s="1"/>
  <c r="AG8" i="7"/>
  <c r="AH3" i="7"/>
  <c r="AF24" i="7"/>
  <c r="AF38" i="7"/>
  <c r="AF54" i="7" s="1"/>
  <c r="AG14" i="7"/>
  <c r="AA42" i="5"/>
  <c r="AE21" i="5"/>
  <c r="AE25" i="5"/>
  <c r="AC40" i="5"/>
  <c r="AC50" i="5"/>
  <c r="AC52" i="5" s="1"/>
  <c r="AC23" i="5"/>
  <c r="AC51" i="5" s="1"/>
  <c r="AD26" i="5"/>
  <c r="AD27" i="5" s="1"/>
  <c r="AD29" i="5"/>
  <c r="AD32" i="5" s="1"/>
  <c r="AD23" i="5"/>
  <c r="AD51" i="5" s="1"/>
  <c r="AG16" i="5"/>
  <c r="AG72" i="5"/>
  <c r="AB41" i="5"/>
  <c r="AB73" i="5" s="1"/>
  <c r="AF24" i="5"/>
  <c r="AF38" i="5"/>
  <c r="AH10" i="5"/>
  <c r="AC33" i="5"/>
  <c r="AC39" i="5"/>
  <c r="AG8" i="5"/>
  <c r="AH3" i="5"/>
  <c r="AH9" i="5" s="1"/>
  <c r="AF17" i="5"/>
  <c r="AF20" i="5" s="1"/>
  <c r="AF30" i="5"/>
  <c r="AF31" i="5" s="1"/>
  <c r="AB34" i="5"/>
  <c r="AB35" i="5"/>
  <c r="AB71" i="5" s="1"/>
  <c r="AH8" i="14" l="1"/>
  <c r="AH24" i="14" s="1"/>
  <c r="AI3" i="14"/>
  <c r="AH9" i="14"/>
  <c r="V74" i="12"/>
  <c r="V68" i="11"/>
  <c r="V69" i="11" s="1"/>
  <c r="W68" i="14"/>
  <c r="W69" i="14" s="1"/>
  <c r="V68" i="15"/>
  <c r="V69" i="15" s="1"/>
  <c r="X65" i="14"/>
  <c r="X67" i="14"/>
  <c r="X68" i="14" s="1"/>
  <c r="X69" i="14" s="1"/>
  <c r="AG10" i="14"/>
  <c r="AG72" i="14" s="1"/>
  <c r="AH5" i="14"/>
  <c r="Y42" i="15"/>
  <c r="Y43" i="15" s="1"/>
  <c r="Y44" i="15" s="1"/>
  <c r="Y45" i="15" s="1"/>
  <c r="Y46" i="15" s="1"/>
  <c r="Y65" i="15" s="1"/>
  <c r="Y57" i="15"/>
  <c r="Y58" i="15" s="1"/>
  <c r="Y59" i="15" s="1"/>
  <c r="Y60" i="15" s="1"/>
  <c r="Y63" i="15" s="1"/>
  <c r="AA50" i="15"/>
  <c r="AA40" i="15"/>
  <c r="AC21" i="15"/>
  <c r="AC25" i="15"/>
  <c r="Z41" i="15"/>
  <c r="Z73" i="15" s="1"/>
  <c r="Z34" i="15"/>
  <c r="Z35" i="15"/>
  <c r="Z71" i="15" s="1"/>
  <c r="AE24" i="15"/>
  <c r="AE38" i="15"/>
  <c r="AE54" i="15" s="1"/>
  <c r="AA33" i="15"/>
  <c r="AA39" i="15"/>
  <c r="AF8" i="15"/>
  <c r="AF9" i="15"/>
  <c r="AG3" i="15"/>
  <c r="AF10" i="15"/>
  <c r="AG5" i="15"/>
  <c r="AE72" i="15"/>
  <c r="AE16" i="15"/>
  <c r="X43" i="15"/>
  <c r="X44" i="15" s="1"/>
  <c r="X45" i="15" s="1"/>
  <c r="X46" i="15" s="1"/>
  <c r="AB29" i="15"/>
  <c r="AB32" i="15" s="1"/>
  <c r="AB26" i="15"/>
  <c r="AB27" i="15" s="1"/>
  <c r="Z55" i="15"/>
  <c r="Z56" i="15" s="1"/>
  <c r="Z52" i="15"/>
  <c r="Z62" i="15" s="1"/>
  <c r="Z66" i="15" s="1"/>
  <c r="AF49" i="15"/>
  <c r="AF53" i="15" s="1"/>
  <c r="AG4" i="15"/>
  <c r="AD30" i="15"/>
  <c r="AD31" i="15" s="1"/>
  <c r="AD17" i="15"/>
  <c r="AD20" i="15" s="1"/>
  <c r="AB22" i="15"/>
  <c r="W74" i="15"/>
  <c r="Z57" i="14"/>
  <c r="Z58" i="14" s="1"/>
  <c r="Z59" i="14" s="1"/>
  <c r="Z60" i="14" s="1"/>
  <c r="Z63" i="14" s="1"/>
  <c r="Z66" i="14" s="1"/>
  <c r="AB50" i="14"/>
  <c r="AB40" i="14"/>
  <c r="AF49" i="14"/>
  <c r="AF53" i="14" s="1"/>
  <c r="AG4" i="14"/>
  <c r="AE30" i="14"/>
  <c r="AE31" i="14" s="1"/>
  <c r="AE17" i="14"/>
  <c r="AE20" i="14" s="1"/>
  <c r="Z42" i="14"/>
  <c r="AB23" i="14"/>
  <c r="AB51" i="14" s="1"/>
  <c r="AD21" i="14"/>
  <c r="AD25" i="14"/>
  <c r="AB39" i="14"/>
  <c r="AB33" i="14"/>
  <c r="AC26" i="14"/>
  <c r="AC27" i="14" s="1"/>
  <c r="AC29" i="14"/>
  <c r="AC32" i="14" s="1"/>
  <c r="AG14" i="14"/>
  <c r="AF38" i="14"/>
  <c r="AF54" i="14" s="1"/>
  <c r="AF16" i="14"/>
  <c r="AA55" i="14"/>
  <c r="AA56" i="14" s="1"/>
  <c r="AA52" i="14"/>
  <c r="AA62" i="14" s="1"/>
  <c r="AA34" i="14"/>
  <c r="AA35" i="14"/>
  <c r="AA71" i="14" s="1"/>
  <c r="AA41" i="14"/>
  <c r="AA73" i="14" s="1"/>
  <c r="Y43" i="14"/>
  <c r="Y44" i="14" s="1"/>
  <c r="Y45" i="14" s="1"/>
  <c r="Y46" i="14" s="1"/>
  <c r="AC22" i="14"/>
  <c r="AC23" i="14" s="1"/>
  <c r="AC51" i="14" s="1"/>
  <c r="AF9" i="1"/>
  <c r="AH2" i="7"/>
  <c r="AG9" i="7"/>
  <c r="U74" i="11"/>
  <c r="U74" i="13"/>
  <c r="Y42" i="13"/>
  <c r="Y43" i="13" s="1"/>
  <c r="V74" i="13"/>
  <c r="Y42" i="11"/>
  <c r="Y43" i="11" s="1"/>
  <c r="X46" i="12"/>
  <c r="X65" i="12" s="1"/>
  <c r="W67" i="13"/>
  <c r="W68" i="13" s="1"/>
  <c r="W69" i="13" s="1"/>
  <c r="AA51" i="13"/>
  <c r="Y57" i="13"/>
  <c r="Y58" i="13" s="1"/>
  <c r="Y59" i="13" s="1"/>
  <c r="Y60" i="13" s="1"/>
  <c r="Y63" i="13" s="1"/>
  <c r="AC21" i="13"/>
  <c r="AC25" i="13"/>
  <c r="AG5" i="13"/>
  <c r="AF10" i="13"/>
  <c r="AG3" i="13"/>
  <c r="AG9" i="13" s="1"/>
  <c r="AF8" i="13"/>
  <c r="AB29" i="13"/>
  <c r="AB32" i="13" s="1"/>
  <c r="AB26" i="13"/>
  <c r="AB27" i="13" s="1"/>
  <c r="AG49" i="13"/>
  <c r="AG53" i="13" s="1"/>
  <c r="AH4" i="13"/>
  <c r="AB22" i="13"/>
  <c r="X43" i="13"/>
  <c r="X44" i="13" s="1"/>
  <c r="X45" i="13" s="1"/>
  <c r="X46" i="13" s="1"/>
  <c r="X65" i="13" s="1"/>
  <c r="Z55" i="13"/>
  <c r="Z56" i="13" s="1"/>
  <c r="Z52" i="13"/>
  <c r="Z62" i="13" s="1"/>
  <c r="Z66" i="13" s="1"/>
  <c r="AE72" i="13"/>
  <c r="AE16" i="13"/>
  <c r="AH14" i="13"/>
  <c r="Z41" i="13"/>
  <c r="Z73" i="13" s="1"/>
  <c r="AE24" i="13"/>
  <c r="AE38" i="13"/>
  <c r="AE54" i="13" s="1"/>
  <c r="Z34" i="13"/>
  <c r="Z35" i="13"/>
  <c r="Z71" i="13" s="1"/>
  <c r="AA50" i="13"/>
  <c r="AA40" i="13"/>
  <c r="AD30" i="13"/>
  <c r="AD31" i="13" s="1"/>
  <c r="AD17" i="13"/>
  <c r="AD20" i="13" s="1"/>
  <c r="AA33" i="13"/>
  <c r="AA39" i="13"/>
  <c r="Y42" i="12"/>
  <c r="Y43" i="12" s="1"/>
  <c r="Y44" i="12" s="1"/>
  <c r="Y45" i="12" s="1"/>
  <c r="Y46" i="12" s="1"/>
  <c r="Y65" i="12" s="1"/>
  <c r="Y57" i="12"/>
  <c r="Y58" i="12" s="1"/>
  <c r="Y59" i="12" s="1"/>
  <c r="Y60" i="12" s="1"/>
  <c r="Y63" i="12" s="1"/>
  <c r="Y66" i="12" s="1"/>
  <c r="AA50" i="12"/>
  <c r="AA40" i="12"/>
  <c r="AB26" i="12"/>
  <c r="AB27" i="12" s="1"/>
  <c r="AB29" i="12"/>
  <c r="AB32" i="12" s="1"/>
  <c r="W67" i="12"/>
  <c r="W68" i="12" s="1"/>
  <c r="W69" i="12" s="1"/>
  <c r="AF24" i="12"/>
  <c r="AH3" i="12"/>
  <c r="AH9" i="12" s="1"/>
  <c r="AG8" i="12"/>
  <c r="AG38" i="12" s="1"/>
  <c r="AG54" i="12" s="1"/>
  <c r="AC21" i="12"/>
  <c r="AC25" i="12"/>
  <c r="Z34" i="12"/>
  <c r="Z35" i="12"/>
  <c r="Z71" i="12" s="1"/>
  <c r="AA39" i="12"/>
  <c r="AA33" i="12"/>
  <c r="AD30" i="12"/>
  <c r="AD31" i="12" s="1"/>
  <c r="AD17" i="12"/>
  <c r="AD20" i="12" s="1"/>
  <c r="AF49" i="12"/>
  <c r="AF53" i="12" s="1"/>
  <c r="AG4" i="12"/>
  <c r="Z41" i="12"/>
  <c r="Z73" i="12" s="1"/>
  <c r="AB22" i="12"/>
  <c r="AB23" i="12" s="1"/>
  <c r="AB51" i="12" s="1"/>
  <c r="AE72" i="12"/>
  <c r="AE16" i="12"/>
  <c r="AG5" i="12"/>
  <c r="AF10" i="12"/>
  <c r="Z55" i="12"/>
  <c r="Z56" i="12" s="1"/>
  <c r="Z52" i="12"/>
  <c r="Z62" i="12" s="1"/>
  <c r="AH14" i="12"/>
  <c r="V74" i="1"/>
  <c r="X63" i="11"/>
  <c r="X66" i="11" s="1"/>
  <c r="X67" i="11"/>
  <c r="Y57" i="11"/>
  <c r="Y58" i="11" s="1"/>
  <c r="Y59" i="11" s="1"/>
  <c r="Y60" i="11" s="1"/>
  <c r="Y63" i="11" s="1"/>
  <c r="Y66" i="11" s="1"/>
  <c r="Z34" i="11"/>
  <c r="Z35" i="11"/>
  <c r="Z71" i="11" s="1"/>
  <c r="AG38" i="11"/>
  <c r="AG54" i="11" s="1"/>
  <c r="AG24" i="11"/>
  <c r="AG5" i="11"/>
  <c r="AF10" i="11"/>
  <c r="AB22" i="11"/>
  <c r="Z55" i="11"/>
  <c r="Z56" i="11" s="1"/>
  <c r="Z52" i="11"/>
  <c r="Z62" i="11" s="1"/>
  <c r="AI3" i="11"/>
  <c r="AI9" i="11" s="1"/>
  <c r="AH8" i="11"/>
  <c r="AA40" i="11"/>
  <c r="AA50" i="11"/>
  <c r="AB29" i="11"/>
  <c r="AB32" i="11" s="1"/>
  <c r="AB26" i="11"/>
  <c r="AB27" i="11" s="1"/>
  <c r="AC21" i="11"/>
  <c r="AC25" i="11"/>
  <c r="AG49" i="11"/>
  <c r="AG53" i="11" s="1"/>
  <c r="AH4" i="11"/>
  <c r="AD30" i="11"/>
  <c r="AD31" i="11" s="1"/>
  <c r="AD17" i="11"/>
  <c r="AD20" i="11" s="1"/>
  <c r="AE72" i="11"/>
  <c r="AE16" i="11"/>
  <c r="Z41" i="11"/>
  <c r="Z73" i="11" s="1"/>
  <c r="AA39" i="11"/>
  <c r="AA33" i="11"/>
  <c r="W67" i="11"/>
  <c r="W68" i="11" s="1"/>
  <c r="W69" i="11" s="1"/>
  <c r="V74" i="11"/>
  <c r="AA63" i="8"/>
  <c r="W69" i="7"/>
  <c r="W74" i="7" s="1"/>
  <c r="Y63" i="7"/>
  <c r="W67" i="1"/>
  <c r="W68" i="1" s="1"/>
  <c r="W69" i="1" s="1"/>
  <c r="Z66" i="8"/>
  <c r="W74" i="8"/>
  <c r="Z63" i="1"/>
  <c r="AA50" i="10"/>
  <c r="AA52" i="10" s="1"/>
  <c r="X43" i="7"/>
  <c r="X44" i="7" s="1"/>
  <c r="X45" i="7" s="1"/>
  <c r="X46" i="7" s="1"/>
  <c r="X65" i="7" s="1"/>
  <c r="AB52" i="8"/>
  <c r="AB55" i="8"/>
  <c r="AB56" i="8" s="1"/>
  <c r="AB57" i="8" s="1"/>
  <c r="AB58" i="8" s="1"/>
  <c r="AB59" i="8" s="1"/>
  <c r="AB60" i="8" s="1"/>
  <c r="Z57" i="7"/>
  <c r="Z58" i="7" s="1"/>
  <c r="Z59" i="7" s="1"/>
  <c r="Z60" i="7" s="1"/>
  <c r="Z63" i="7" s="1"/>
  <c r="Z67" i="5"/>
  <c r="Z68" i="5" s="1"/>
  <c r="Z69" i="5" s="1"/>
  <c r="AB23" i="1"/>
  <c r="AB51" i="1" s="1"/>
  <c r="AA23" i="7"/>
  <c r="AA51" i="7" s="1"/>
  <c r="AA50" i="7"/>
  <c r="X67" i="8"/>
  <c r="X68" i="8" s="1"/>
  <c r="X69" i="8" s="1"/>
  <c r="V74" i="7"/>
  <c r="X43" i="1"/>
  <c r="X44" i="1" s="1"/>
  <c r="X45" i="1" s="1"/>
  <c r="X46" i="1" s="1"/>
  <c r="X65" i="1" s="1"/>
  <c r="AA43" i="5"/>
  <c r="AA44" i="5" s="1"/>
  <c r="AA45" i="5" s="1"/>
  <c r="AA46" i="5" s="1"/>
  <c r="AA65" i="5" s="1"/>
  <c r="Y43" i="8"/>
  <c r="Y44" i="8" s="1"/>
  <c r="Y45" i="8" s="1"/>
  <c r="Y46" i="8" s="1"/>
  <c r="Y65" i="8" s="1"/>
  <c r="W67" i="10"/>
  <c r="W68" i="10" s="1"/>
  <c r="W69" i="10" s="1"/>
  <c r="W74" i="10" s="1"/>
  <c r="AF21" i="5"/>
  <c r="AF22" i="5" s="1"/>
  <c r="AA50" i="1"/>
  <c r="X43" i="10"/>
  <c r="X44" i="10" s="1"/>
  <c r="X45" i="10" s="1"/>
  <c r="X46" i="10" s="1"/>
  <c r="X65" i="10" s="1"/>
  <c r="AA62" i="8"/>
  <c r="Y66" i="10"/>
  <c r="Z57" i="10"/>
  <c r="Z58" i="10" s="1"/>
  <c r="Z59" i="10" s="1"/>
  <c r="Z60" i="10" s="1"/>
  <c r="Z63" i="10" s="1"/>
  <c r="Z62" i="10"/>
  <c r="AA39" i="10"/>
  <c r="AA33" i="10"/>
  <c r="AD17" i="10"/>
  <c r="AD20" i="10" s="1"/>
  <c r="AD30" i="10"/>
  <c r="AD31" i="10" s="1"/>
  <c r="AB29" i="10"/>
  <c r="AB32" i="10" s="1"/>
  <c r="AB26" i="10"/>
  <c r="AB27" i="10" s="1"/>
  <c r="AB50" i="10" s="1"/>
  <c r="AF24" i="10"/>
  <c r="AF10" i="10"/>
  <c r="AG5" i="10"/>
  <c r="Z34" i="10"/>
  <c r="Z35" i="10"/>
  <c r="Z71" i="10" s="1"/>
  <c r="AE72" i="10"/>
  <c r="AE16" i="10"/>
  <c r="AA23" i="10"/>
  <c r="AA51" i="10" s="1"/>
  <c r="AA40" i="10"/>
  <c r="AC21" i="10"/>
  <c r="AC25" i="10"/>
  <c r="Y42" i="10"/>
  <c r="AH3" i="10"/>
  <c r="AH9" i="10" s="1"/>
  <c r="AG8" i="10"/>
  <c r="AB22" i="10"/>
  <c r="Z41" i="10"/>
  <c r="Z73" i="10" s="1"/>
  <c r="AG4" i="10"/>
  <c r="AG49" i="10" s="1"/>
  <c r="AG53" i="10" s="1"/>
  <c r="AF38" i="10"/>
  <c r="AF54" i="10" s="1"/>
  <c r="AG14" i="10"/>
  <c r="AG3" i="1"/>
  <c r="AF8" i="1"/>
  <c r="AE38" i="1"/>
  <c r="AE54" i="1" s="1"/>
  <c r="AE24" i="1"/>
  <c r="AG4" i="1"/>
  <c r="AG49" i="1" s="1"/>
  <c r="AG53" i="1" s="1"/>
  <c r="Y42" i="7"/>
  <c r="AG2" i="1"/>
  <c r="AB23" i="7"/>
  <c r="AB51" i="7" s="1"/>
  <c r="Z42" i="7"/>
  <c r="Z43" i="7" s="1"/>
  <c r="Z44" i="7" s="1"/>
  <c r="Z45" i="7" s="1"/>
  <c r="Z46" i="7" s="1"/>
  <c r="Z65" i="7" s="1"/>
  <c r="Y42" i="1"/>
  <c r="AA40" i="7"/>
  <c r="AA41" i="7" s="1"/>
  <c r="AA73" i="7" s="1"/>
  <c r="AA33" i="1"/>
  <c r="AA39" i="1"/>
  <c r="AC25" i="7"/>
  <c r="AC21" i="7"/>
  <c r="Z34" i="1"/>
  <c r="Z35" i="1"/>
  <c r="Z71" i="1" s="1"/>
  <c r="AG5" i="7"/>
  <c r="AF10" i="7"/>
  <c r="AF72" i="7" s="1"/>
  <c r="AE16" i="7"/>
  <c r="AD30" i="1"/>
  <c r="AD31" i="1" s="1"/>
  <c r="AD17" i="1"/>
  <c r="AD20" i="1" s="1"/>
  <c r="AC21" i="1"/>
  <c r="AC25" i="1"/>
  <c r="AA39" i="7"/>
  <c r="AA33" i="7"/>
  <c r="AF10" i="1"/>
  <c r="AF72" i="1" s="1"/>
  <c r="Z41" i="1"/>
  <c r="Z73" i="1" s="1"/>
  <c r="Z34" i="7"/>
  <c r="Z35" i="7"/>
  <c r="Z71" i="7" s="1"/>
  <c r="AE16" i="1"/>
  <c r="AB29" i="1"/>
  <c r="AB32" i="1" s="1"/>
  <c r="AB26" i="1"/>
  <c r="AB27" i="1" s="1"/>
  <c r="AB50" i="1" s="1"/>
  <c r="AB29" i="7"/>
  <c r="AB32" i="7" s="1"/>
  <c r="AB26" i="7"/>
  <c r="AB27" i="7" s="1"/>
  <c r="AD30" i="7"/>
  <c r="AD31" i="7" s="1"/>
  <c r="AD17" i="7"/>
  <c r="AD20" i="7" s="1"/>
  <c r="AA40" i="1"/>
  <c r="AI4" i="5"/>
  <c r="AH49" i="5"/>
  <c r="Z42" i="8"/>
  <c r="AB40" i="8"/>
  <c r="AI4" i="8"/>
  <c r="AI49" i="8" s="1"/>
  <c r="AI53" i="8" s="1"/>
  <c r="AB39" i="8"/>
  <c r="AB33" i="8"/>
  <c r="AA34" i="8"/>
  <c r="AA35" i="8"/>
  <c r="AA71" i="8" s="1"/>
  <c r="AF16" i="8"/>
  <c r="AK14" i="8"/>
  <c r="AH5" i="8"/>
  <c r="AG10" i="8"/>
  <c r="AG72" i="8" s="1"/>
  <c r="AG8" i="8"/>
  <c r="AH3" i="8"/>
  <c r="AH9" i="8" s="1"/>
  <c r="AD21" i="8"/>
  <c r="AD25" i="8"/>
  <c r="AC26" i="8"/>
  <c r="AC27" i="8" s="1"/>
  <c r="AC29" i="8"/>
  <c r="AC32" i="8" s="1"/>
  <c r="AB23" i="8"/>
  <c r="AB51" i="8" s="1"/>
  <c r="AE30" i="8"/>
  <c r="AE31" i="8" s="1"/>
  <c r="AE17" i="8"/>
  <c r="AE20" i="8" s="1"/>
  <c r="AF24" i="8"/>
  <c r="AF38" i="8"/>
  <c r="AF54" i="8" s="1"/>
  <c r="AC22" i="8"/>
  <c r="AA41" i="8"/>
  <c r="AA73" i="8" s="1"/>
  <c r="AG38" i="7"/>
  <c r="AG54" i="7" s="1"/>
  <c r="AH14" i="7"/>
  <c r="AH4" i="7"/>
  <c r="AH49" i="7" s="1"/>
  <c r="AH53" i="7" s="1"/>
  <c r="AH8" i="7"/>
  <c r="AI3" i="7"/>
  <c r="AG24" i="7"/>
  <c r="AD50" i="5"/>
  <c r="AD52" i="5" s="1"/>
  <c r="AD62" i="5" s="1"/>
  <c r="AD66" i="5" s="1"/>
  <c r="AD40" i="5"/>
  <c r="AG17" i="5"/>
  <c r="AG20" i="5" s="1"/>
  <c r="AG30" i="5"/>
  <c r="AG31" i="5" s="1"/>
  <c r="AC34" i="5"/>
  <c r="AC35" i="5"/>
  <c r="AC71" i="5" s="1"/>
  <c r="AH16" i="5"/>
  <c r="AH72" i="5"/>
  <c r="AC62" i="5"/>
  <c r="AC66" i="5" s="1"/>
  <c r="AI10" i="5"/>
  <c r="AC41" i="5"/>
  <c r="AC73" i="5" s="1"/>
  <c r="AE26" i="5"/>
  <c r="AE27" i="5" s="1"/>
  <c r="AE29" i="5"/>
  <c r="AE32" i="5" s="1"/>
  <c r="AF25" i="5"/>
  <c r="AE22" i="5"/>
  <c r="AE23" i="5" s="1"/>
  <c r="AE51" i="5" s="1"/>
  <c r="AH8" i="5"/>
  <c r="AI3" i="5"/>
  <c r="AI9" i="5" s="1"/>
  <c r="AG24" i="5"/>
  <c r="AG38" i="5"/>
  <c r="AB42" i="5"/>
  <c r="AD33" i="5"/>
  <c r="AD39" i="5"/>
  <c r="W74" i="14" l="1"/>
  <c r="AG9" i="1"/>
  <c r="AJ3" i="14"/>
  <c r="AI8" i="14"/>
  <c r="AI24" i="14" s="1"/>
  <c r="AI9" i="14"/>
  <c r="V74" i="15"/>
  <c r="Z42" i="15"/>
  <c r="Z43" i="15" s="1"/>
  <c r="X74" i="14"/>
  <c r="AH10" i="14"/>
  <c r="AH72" i="14" s="1"/>
  <c r="AI5" i="14"/>
  <c r="Z57" i="15"/>
  <c r="Z58" i="15" s="1"/>
  <c r="Z59" i="15" s="1"/>
  <c r="Z60" i="15" s="1"/>
  <c r="Z63" i="15" s="1"/>
  <c r="X65" i="15"/>
  <c r="X67" i="15"/>
  <c r="AF72" i="15"/>
  <c r="AF16" i="15"/>
  <c r="AC26" i="15"/>
  <c r="AC27" i="15" s="1"/>
  <c r="AC29" i="15"/>
  <c r="AC32" i="15" s="1"/>
  <c r="AB39" i="15"/>
  <c r="AB33" i="15"/>
  <c r="AD21" i="15"/>
  <c r="AD25" i="15"/>
  <c r="AC22" i="15"/>
  <c r="AC23" i="15" s="1"/>
  <c r="AC51" i="15" s="1"/>
  <c r="AG49" i="15"/>
  <c r="AG53" i="15" s="1"/>
  <c r="AH4" i="15"/>
  <c r="AB23" i="15"/>
  <c r="AB51" i="15" s="1"/>
  <c r="AG10" i="15"/>
  <c r="AH5" i="15"/>
  <c r="AA34" i="15"/>
  <c r="AA35" i="15"/>
  <c r="AA71" i="15" s="1"/>
  <c r="AE30" i="15"/>
  <c r="AE31" i="15" s="1"/>
  <c r="AE17" i="15"/>
  <c r="AE20" i="15" s="1"/>
  <c r="AG9" i="15"/>
  <c r="AG8" i="15"/>
  <c r="AH3" i="15"/>
  <c r="AA41" i="15"/>
  <c r="AA73" i="15" s="1"/>
  <c r="AF24" i="15"/>
  <c r="AF38" i="15"/>
  <c r="AF54" i="15" s="1"/>
  <c r="AA52" i="15"/>
  <c r="AA62" i="15" s="1"/>
  <c r="AA66" i="15" s="1"/>
  <c r="AA55" i="15"/>
  <c r="AA56" i="15" s="1"/>
  <c r="Y67" i="15"/>
  <c r="Y68" i="15" s="1"/>
  <c r="Y69" i="15" s="1"/>
  <c r="AB50" i="15"/>
  <c r="AB40" i="15"/>
  <c r="Y65" i="14"/>
  <c r="Y67" i="14"/>
  <c r="AD22" i="14"/>
  <c r="AF30" i="14"/>
  <c r="AF31" i="14" s="1"/>
  <c r="AF17" i="14"/>
  <c r="AF20" i="14" s="1"/>
  <c r="AG49" i="14"/>
  <c r="AG53" i="14" s="1"/>
  <c r="AH4" i="14"/>
  <c r="AG38" i="14"/>
  <c r="AG54" i="14" s="1"/>
  <c r="AH14" i="14"/>
  <c r="AG16" i="14"/>
  <c r="AB41" i="14"/>
  <c r="AB73" i="14" s="1"/>
  <c r="AC33" i="14"/>
  <c r="AC39" i="14"/>
  <c r="AB52" i="14"/>
  <c r="AB62" i="14" s="1"/>
  <c r="AB55" i="14"/>
  <c r="AB56" i="14" s="1"/>
  <c r="AA42" i="14"/>
  <c r="AA57" i="14"/>
  <c r="AA58" i="14" s="1"/>
  <c r="AA59" i="14" s="1"/>
  <c r="AA60" i="14" s="1"/>
  <c r="AA63" i="14" s="1"/>
  <c r="AA66" i="14" s="1"/>
  <c r="AD26" i="14"/>
  <c r="AD27" i="14" s="1"/>
  <c r="AD29" i="14"/>
  <c r="AD32" i="14" s="1"/>
  <c r="AC50" i="14"/>
  <c r="AC40" i="14"/>
  <c r="AE21" i="14"/>
  <c r="AE25" i="14"/>
  <c r="AB34" i="14"/>
  <c r="AB35" i="14"/>
  <c r="AB71" i="14" s="1"/>
  <c r="Z43" i="14"/>
  <c r="Z44" i="14" s="1"/>
  <c r="Z45" i="14" s="1"/>
  <c r="Z46" i="14" s="1"/>
  <c r="Z65" i="14" s="1"/>
  <c r="AI2" i="7"/>
  <c r="AH9" i="7"/>
  <c r="W74" i="13"/>
  <c r="X68" i="11"/>
  <c r="X69" i="11" s="1"/>
  <c r="X67" i="12"/>
  <c r="X68" i="12" s="1"/>
  <c r="X69" i="12" s="1"/>
  <c r="X67" i="13"/>
  <c r="X68" i="13" s="1"/>
  <c r="X69" i="13" s="1"/>
  <c r="AA66" i="8"/>
  <c r="Z42" i="12"/>
  <c r="Z43" i="12" s="1"/>
  <c r="Z44" i="12" s="1"/>
  <c r="Z45" i="12" s="1"/>
  <c r="Z46" i="12" s="1"/>
  <c r="Z65" i="12" s="1"/>
  <c r="Z57" i="13"/>
  <c r="Z58" i="13" s="1"/>
  <c r="Z59" i="13" s="1"/>
  <c r="Z60" i="13" s="1"/>
  <c r="Z63" i="13" s="1"/>
  <c r="AB50" i="13"/>
  <c r="AB40" i="13"/>
  <c r="AC29" i="13"/>
  <c r="AC32" i="13" s="1"/>
  <c r="AC26" i="13"/>
  <c r="AC27" i="13" s="1"/>
  <c r="AH49" i="13"/>
  <c r="AH53" i="13" s="1"/>
  <c r="AI4" i="13"/>
  <c r="AA52" i="13"/>
  <c r="AA62" i="13" s="1"/>
  <c r="AA66" i="13" s="1"/>
  <c r="AA55" i="13"/>
  <c r="AA56" i="13" s="1"/>
  <c r="Y44" i="13"/>
  <c r="Y45" i="13" s="1"/>
  <c r="Y46" i="13" s="1"/>
  <c r="Y65" i="13" s="1"/>
  <c r="AB33" i="13"/>
  <c r="AB39" i="13"/>
  <c r="AF72" i="13"/>
  <c r="AF16" i="13"/>
  <c r="AG10" i="13"/>
  <c r="AH5" i="13"/>
  <c r="AA34" i="13"/>
  <c r="AA35" i="13"/>
  <c r="AA71" i="13" s="1"/>
  <c r="Z42" i="13"/>
  <c r="AE30" i="13"/>
  <c r="AE31" i="13" s="1"/>
  <c r="AE17" i="13"/>
  <c r="AE20" i="13" s="1"/>
  <c r="AB23" i="13"/>
  <c r="AB51" i="13" s="1"/>
  <c r="AD21" i="13"/>
  <c r="AD25" i="13"/>
  <c r="AA41" i="13"/>
  <c r="AA73" i="13" s="1"/>
  <c r="AC22" i="13"/>
  <c r="AI14" i="13"/>
  <c r="AF24" i="13"/>
  <c r="AF38" i="13"/>
  <c r="AF54" i="13" s="1"/>
  <c r="AG8" i="13"/>
  <c r="AH3" i="13"/>
  <c r="AH9" i="13" s="1"/>
  <c r="W74" i="12"/>
  <c r="AB50" i="12"/>
  <c r="AB40" i="12"/>
  <c r="Z57" i="12"/>
  <c r="Z58" i="12" s="1"/>
  <c r="Z59" i="12" s="1"/>
  <c r="Z60" i="12" s="1"/>
  <c r="AI3" i="12"/>
  <c r="AI9" i="12" s="1"/>
  <c r="AH8" i="12"/>
  <c r="AH38" i="12" s="1"/>
  <c r="AH54" i="12" s="1"/>
  <c r="AA41" i="12"/>
  <c r="AA73" i="12" s="1"/>
  <c r="AF72" i="12"/>
  <c r="AF16" i="12"/>
  <c r="Y67" i="12"/>
  <c r="Y68" i="12" s="1"/>
  <c r="Y69" i="12" s="1"/>
  <c r="AA52" i="12"/>
  <c r="AA62" i="12" s="1"/>
  <c r="AA55" i="12"/>
  <c r="AA56" i="12" s="1"/>
  <c r="AG24" i="12"/>
  <c r="AG10" i="12"/>
  <c r="AH5" i="12"/>
  <c r="AE30" i="12"/>
  <c r="AE31" i="12" s="1"/>
  <c r="AE17" i="12"/>
  <c r="AE20" i="12" s="1"/>
  <c r="AC29" i="12"/>
  <c r="AC32" i="12" s="1"/>
  <c r="AC26" i="12"/>
  <c r="AC27" i="12" s="1"/>
  <c r="AD21" i="12"/>
  <c r="AD25" i="12"/>
  <c r="AC22" i="12"/>
  <c r="AC23" i="12" s="1"/>
  <c r="AC51" i="12" s="1"/>
  <c r="AA34" i="12"/>
  <c r="AA35" i="12"/>
  <c r="AA71" i="12" s="1"/>
  <c r="AG49" i="12"/>
  <c r="AG53" i="12" s="1"/>
  <c r="AH4" i="12"/>
  <c r="AI14" i="12"/>
  <c r="AB39" i="12"/>
  <c r="AB33" i="12"/>
  <c r="AB50" i="11"/>
  <c r="AB40" i="11"/>
  <c r="AA34" i="11"/>
  <c r="AA35" i="11"/>
  <c r="AA71" i="11" s="1"/>
  <c r="AH49" i="11"/>
  <c r="AH53" i="11" s="1"/>
  <c r="AI4" i="11"/>
  <c r="AA55" i="11"/>
  <c r="AA56" i="11" s="1"/>
  <c r="AA52" i="11"/>
  <c r="AA62" i="11" s="1"/>
  <c r="AB23" i="11"/>
  <c r="AB51" i="11" s="1"/>
  <c r="AA41" i="11"/>
  <c r="AA73" i="11" s="1"/>
  <c r="AC29" i="11"/>
  <c r="AC32" i="11" s="1"/>
  <c r="AC26" i="11"/>
  <c r="AC27" i="11" s="1"/>
  <c r="AH38" i="11"/>
  <c r="AH54" i="11" s="1"/>
  <c r="AH24" i="11"/>
  <c r="AF72" i="11"/>
  <c r="AF16" i="11"/>
  <c r="W74" i="11"/>
  <c r="Z42" i="11"/>
  <c r="AC22" i="11"/>
  <c r="AC23" i="11" s="1"/>
  <c r="AC51" i="11" s="1"/>
  <c r="AJ3" i="11"/>
  <c r="AJ9" i="11" s="1"/>
  <c r="AI8" i="11"/>
  <c r="AH5" i="11"/>
  <c r="AG10" i="11"/>
  <c r="AE30" i="11"/>
  <c r="AE31" i="11" s="1"/>
  <c r="AE17" i="11"/>
  <c r="AE20" i="11" s="1"/>
  <c r="Y44" i="11"/>
  <c r="Y45" i="11" s="1"/>
  <c r="Y46" i="11" s="1"/>
  <c r="Y65" i="11" s="1"/>
  <c r="AB39" i="11"/>
  <c r="AB33" i="11"/>
  <c r="Z57" i="11"/>
  <c r="Z58" i="11" s="1"/>
  <c r="Z59" i="11" s="1"/>
  <c r="Z60" i="11" s="1"/>
  <c r="Z63" i="11" s="1"/>
  <c r="Z66" i="11" s="1"/>
  <c r="AD21" i="11"/>
  <c r="AD25" i="11"/>
  <c r="X67" i="10"/>
  <c r="X68" i="10" s="1"/>
  <c r="X69" i="10" s="1"/>
  <c r="X74" i="10" s="1"/>
  <c r="Z74" i="5"/>
  <c r="W74" i="1"/>
  <c r="AA55" i="10"/>
  <c r="AA56" i="10" s="1"/>
  <c r="AA57" i="10" s="1"/>
  <c r="AA58" i="10" s="1"/>
  <c r="AA59" i="10" s="1"/>
  <c r="AA60" i="10" s="1"/>
  <c r="AA63" i="10" s="1"/>
  <c r="X67" i="7"/>
  <c r="X68" i="7" s="1"/>
  <c r="X69" i="7" s="1"/>
  <c r="AB63" i="8"/>
  <c r="Y67" i="8"/>
  <c r="Y68" i="8" s="1"/>
  <c r="Y69" i="8" s="1"/>
  <c r="X74" i="8"/>
  <c r="AA67" i="5"/>
  <c r="AA68" i="5" s="1"/>
  <c r="AA69" i="5" s="1"/>
  <c r="AB50" i="7"/>
  <c r="AB52" i="1"/>
  <c r="AB62" i="1" s="1"/>
  <c r="AB66" i="1" s="1"/>
  <c r="AB55" i="1"/>
  <c r="AB56" i="1" s="1"/>
  <c r="AB57" i="1" s="1"/>
  <c r="AB58" i="1" s="1"/>
  <c r="AB59" i="1" s="1"/>
  <c r="AB60" i="1" s="1"/>
  <c r="AA52" i="1"/>
  <c r="AA62" i="1" s="1"/>
  <c r="AA66" i="1" s="1"/>
  <c r="AA55" i="1"/>
  <c r="AA56" i="1" s="1"/>
  <c r="AA57" i="1" s="1"/>
  <c r="AA58" i="1" s="1"/>
  <c r="AA59" i="1" s="1"/>
  <c r="AA60" i="1" s="1"/>
  <c r="Y43" i="1"/>
  <c r="Y44" i="1" s="1"/>
  <c r="Y45" i="1" s="1"/>
  <c r="Y46" i="1" s="1"/>
  <c r="Y65" i="1" s="1"/>
  <c r="AA52" i="7"/>
  <c r="AA62" i="7" s="1"/>
  <c r="AA66" i="7" s="1"/>
  <c r="AA55" i="7"/>
  <c r="AA56" i="7" s="1"/>
  <c r="AA57" i="7" s="1"/>
  <c r="AA58" i="7" s="1"/>
  <c r="AA59" i="7" s="1"/>
  <c r="AA60" i="7" s="1"/>
  <c r="X67" i="1"/>
  <c r="X68" i="1" s="1"/>
  <c r="X69" i="1" s="1"/>
  <c r="Z43" i="8"/>
  <c r="Z44" i="8" s="1"/>
  <c r="Z45" i="8" s="1"/>
  <c r="Z46" i="8" s="1"/>
  <c r="Z65" i="8" s="1"/>
  <c r="AC50" i="8"/>
  <c r="AB62" i="8"/>
  <c r="Z67" i="7"/>
  <c r="Z68" i="7" s="1"/>
  <c r="Z69" i="7" s="1"/>
  <c r="Y43" i="7"/>
  <c r="Y44" i="7" s="1"/>
  <c r="Y45" i="7" s="1"/>
  <c r="Y46" i="7" s="1"/>
  <c r="Y65" i="7" s="1"/>
  <c r="AA62" i="10"/>
  <c r="Z66" i="10"/>
  <c r="AB52" i="10"/>
  <c r="AB55" i="10"/>
  <c r="AB56" i="10" s="1"/>
  <c r="AC26" i="10"/>
  <c r="AC27" i="10" s="1"/>
  <c r="AC50" i="10" s="1"/>
  <c r="AC29" i="10"/>
  <c r="AC32" i="10" s="1"/>
  <c r="AA34" i="10"/>
  <c r="AA35" i="10"/>
  <c r="AA71" i="10" s="1"/>
  <c r="AB23" i="10"/>
  <c r="AB51" i="10" s="1"/>
  <c r="AB40" i="10"/>
  <c r="AF72" i="10"/>
  <c r="AF16" i="10"/>
  <c r="AH8" i="10"/>
  <c r="AI3" i="10"/>
  <c r="AI9" i="10" s="1"/>
  <c r="AC22" i="10"/>
  <c r="AG10" i="10"/>
  <c r="AH5" i="10"/>
  <c r="AA41" i="10"/>
  <c r="AA73" i="10" s="1"/>
  <c r="AG38" i="10"/>
  <c r="AG54" i="10" s="1"/>
  <c r="AH14" i="10"/>
  <c r="AG24" i="10"/>
  <c r="AH4" i="10"/>
  <c r="AH49" i="10" s="1"/>
  <c r="AH53" i="10" s="1"/>
  <c r="AE30" i="10"/>
  <c r="AE31" i="10" s="1"/>
  <c r="AE17" i="10"/>
  <c r="AE20" i="10" s="1"/>
  <c r="AB39" i="10"/>
  <c r="AB33" i="10"/>
  <c r="Z42" i="10"/>
  <c r="Y43" i="10"/>
  <c r="Y44" i="10" s="1"/>
  <c r="Y45" i="10" s="1"/>
  <c r="Y46" i="10" s="1"/>
  <c r="Y65" i="10" s="1"/>
  <c r="AD21" i="10"/>
  <c r="AD25" i="10"/>
  <c r="AF24" i="1"/>
  <c r="AF38" i="1"/>
  <c r="AF54" i="1" s="1"/>
  <c r="AG8" i="1"/>
  <c r="AH3" i="1"/>
  <c r="AH4" i="1"/>
  <c r="AH49" i="1" s="1"/>
  <c r="AH53" i="1" s="1"/>
  <c r="AH2" i="1"/>
  <c r="AA42" i="7"/>
  <c r="AA43" i="7" s="1"/>
  <c r="AA44" i="7" s="1"/>
  <c r="AA45" i="7" s="1"/>
  <c r="AA46" i="7" s="1"/>
  <c r="AA65" i="7" s="1"/>
  <c r="Z42" i="1"/>
  <c r="AB40" i="1"/>
  <c r="AF16" i="1"/>
  <c r="AF16" i="7"/>
  <c r="AA35" i="7"/>
  <c r="AA71" i="7" s="1"/>
  <c r="AA34" i="7"/>
  <c r="AA41" i="1"/>
  <c r="AA73" i="1" s="1"/>
  <c r="AE30" i="1"/>
  <c r="AE31" i="1" s="1"/>
  <c r="AE17" i="1"/>
  <c r="AE20" i="1" s="1"/>
  <c r="AH5" i="7"/>
  <c r="AG10" i="7"/>
  <c r="AG72" i="7" s="1"/>
  <c r="AC22" i="1"/>
  <c r="AC29" i="7"/>
  <c r="AC32" i="7" s="1"/>
  <c r="AC26" i="7"/>
  <c r="AC27" i="7" s="1"/>
  <c r="AC50" i="7" s="1"/>
  <c r="AB33" i="1"/>
  <c r="AB39" i="1"/>
  <c r="AD21" i="1"/>
  <c r="AD22" i="1" s="1"/>
  <c r="AD25" i="1"/>
  <c r="AG10" i="1"/>
  <c r="AG72" i="1" s="1"/>
  <c r="AC26" i="1"/>
  <c r="AC27" i="1" s="1"/>
  <c r="AC29" i="1"/>
  <c r="AC32" i="1" s="1"/>
  <c r="AB39" i="7"/>
  <c r="AB33" i="7"/>
  <c r="AA34" i="1"/>
  <c r="AA35" i="1"/>
  <c r="AA71" i="1" s="1"/>
  <c r="AC22" i="7"/>
  <c r="AB40" i="7"/>
  <c r="AB41" i="7" s="1"/>
  <c r="AB73" i="7" s="1"/>
  <c r="AE30" i="7"/>
  <c r="AE31" i="7" s="1"/>
  <c r="AE17" i="7"/>
  <c r="AE20" i="7" s="1"/>
  <c r="AD21" i="7"/>
  <c r="AD22" i="7" s="1"/>
  <c r="AD25" i="7"/>
  <c r="AI49" i="5"/>
  <c r="AJ4" i="5"/>
  <c r="AD22" i="8"/>
  <c r="AF30" i="8"/>
  <c r="AF31" i="8" s="1"/>
  <c r="AF17" i="8"/>
  <c r="AF20" i="8" s="1"/>
  <c r="AB41" i="8"/>
  <c r="AB73" i="8" s="1"/>
  <c r="AC23" i="8"/>
  <c r="AC51" i="8" s="1"/>
  <c r="AB34" i="8"/>
  <c r="AB35" i="8"/>
  <c r="AB71" i="8" s="1"/>
  <c r="AH10" i="8"/>
  <c r="AH72" i="8" s="1"/>
  <c r="AI5" i="8"/>
  <c r="AJ4" i="8"/>
  <c r="AJ49" i="8" s="1"/>
  <c r="AJ53" i="8" s="1"/>
  <c r="AC39" i="8"/>
  <c r="AC33" i="8"/>
  <c r="AL14" i="8"/>
  <c r="AD29" i="8"/>
  <c r="AD32" i="8" s="1"/>
  <c r="AD26" i="8"/>
  <c r="AD27" i="8" s="1"/>
  <c r="AD50" i="8" s="1"/>
  <c r="AA42" i="8"/>
  <c r="AE21" i="8"/>
  <c r="AE25" i="8"/>
  <c r="AH8" i="8"/>
  <c r="AI3" i="8"/>
  <c r="AI9" i="8" s="1"/>
  <c r="AG24" i="8"/>
  <c r="AG38" i="8"/>
  <c r="AG54" i="8" s="1"/>
  <c r="AC40" i="8"/>
  <c r="AG16" i="8"/>
  <c r="AC42" i="5"/>
  <c r="AH24" i="7"/>
  <c r="AI4" i="7"/>
  <c r="AI49" i="7" s="1"/>
  <c r="AI53" i="7" s="1"/>
  <c r="AI8" i="7"/>
  <c r="AJ3" i="7"/>
  <c r="AH38" i="7"/>
  <c r="AH54" i="7" s="1"/>
  <c r="AI14" i="7"/>
  <c r="AG21" i="5"/>
  <c r="AG25" i="5"/>
  <c r="AJ10" i="5"/>
  <c r="AF29" i="5"/>
  <c r="AF32" i="5" s="1"/>
  <c r="AF26" i="5"/>
  <c r="AF27" i="5" s="1"/>
  <c r="AI8" i="5"/>
  <c r="AJ3" i="5"/>
  <c r="AJ9" i="5" s="1"/>
  <c r="AF23" i="5"/>
  <c r="AF51" i="5" s="1"/>
  <c r="AD41" i="5"/>
  <c r="AD73" i="5" s="1"/>
  <c r="AH17" i="5"/>
  <c r="AH20" i="5" s="1"/>
  <c r="AH30" i="5"/>
  <c r="AH31" i="5" s="1"/>
  <c r="AE40" i="5"/>
  <c r="AE50" i="5"/>
  <c r="AE52" i="5" s="1"/>
  <c r="AE62" i="5" s="1"/>
  <c r="AE66" i="5" s="1"/>
  <c r="AD34" i="5"/>
  <c r="AD35" i="5"/>
  <c r="AD71" i="5" s="1"/>
  <c r="AI16" i="5"/>
  <c r="AI72" i="5"/>
  <c r="AB43" i="5"/>
  <c r="AB44" i="5" s="1"/>
  <c r="AB45" i="5" s="1"/>
  <c r="AB46" i="5" s="1"/>
  <c r="AB65" i="5" s="1"/>
  <c r="AE33" i="5"/>
  <c r="AE39" i="5"/>
  <c r="AH24" i="5"/>
  <c r="AH38" i="5"/>
  <c r="X68" i="15" l="1"/>
  <c r="X69" i="15" s="1"/>
  <c r="AH9" i="1"/>
  <c r="AJ9" i="14"/>
  <c r="AJ8" i="14"/>
  <c r="AJ24" i="14" s="1"/>
  <c r="AK3" i="14"/>
  <c r="Y68" i="14"/>
  <c r="Y69" i="14" s="1"/>
  <c r="X74" i="11"/>
  <c r="AJ5" i="14"/>
  <c r="AI10" i="14"/>
  <c r="AI72" i="14" s="1"/>
  <c r="AB42" i="14"/>
  <c r="AB43" i="14" s="1"/>
  <c r="AB44" i="14" s="1"/>
  <c r="AB45" i="14" s="1"/>
  <c r="AB46" i="14" s="1"/>
  <c r="AB65" i="14" s="1"/>
  <c r="X74" i="15"/>
  <c r="AC50" i="15"/>
  <c r="AC40" i="15"/>
  <c r="AD29" i="15"/>
  <c r="AD32" i="15" s="1"/>
  <c r="AD26" i="15"/>
  <c r="AD27" i="15" s="1"/>
  <c r="AB41" i="15"/>
  <c r="AB73" i="15" s="1"/>
  <c r="AC39" i="15"/>
  <c r="AC33" i="15"/>
  <c r="AA57" i="15"/>
  <c r="AA58" i="15" s="1"/>
  <c r="AA59" i="15" s="1"/>
  <c r="AA60" i="15" s="1"/>
  <c r="AA63" i="15" s="1"/>
  <c r="AG72" i="15"/>
  <c r="AG16" i="15"/>
  <c r="AD22" i="15"/>
  <c r="AD23" i="15" s="1"/>
  <c r="AD51" i="15" s="1"/>
  <c r="AF17" i="15"/>
  <c r="AF20" i="15" s="1"/>
  <c r="AF30" i="15"/>
  <c r="AF31" i="15" s="1"/>
  <c r="AI3" i="15"/>
  <c r="AH9" i="15"/>
  <c r="AH8" i="15"/>
  <c r="AG24" i="15"/>
  <c r="AG38" i="15"/>
  <c r="AG54" i="15" s="1"/>
  <c r="AB34" i="15"/>
  <c r="AB35" i="15"/>
  <c r="AB71" i="15" s="1"/>
  <c r="AB55" i="15"/>
  <c r="AB56" i="15" s="1"/>
  <c r="AB52" i="15"/>
  <c r="AB62" i="15" s="1"/>
  <c r="AB66" i="15" s="1"/>
  <c r="AH49" i="15"/>
  <c r="AH53" i="15" s="1"/>
  <c r="AI4" i="15"/>
  <c r="AH10" i="15"/>
  <c r="AI5" i="15"/>
  <c r="AE21" i="15"/>
  <c r="AE25" i="15"/>
  <c r="Z44" i="15"/>
  <c r="Z45" i="15" s="1"/>
  <c r="Z46" i="15" s="1"/>
  <c r="Z65" i="15" s="1"/>
  <c r="AA42" i="15"/>
  <c r="Y74" i="15"/>
  <c r="AD50" i="14"/>
  <c r="AD40" i="14"/>
  <c r="AC41" i="14"/>
  <c r="AC73" i="14" s="1"/>
  <c r="AC52" i="14"/>
  <c r="AC62" i="14" s="1"/>
  <c r="AC55" i="14"/>
  <c r="AC56" i="14" s="1"/>
  <c r="AC34" i="14"/>
  <c r="AC35" i="14"/>
  <c r="AC71" i="14" s="1"/>
  <c r="AH49" i="14"/>
  <c r="AH53" i="14" s="1"/>
  <c r="AI4" i="14"/>
  <c r="AE29" i="14"/>
  <c r="AE32" i="14" s="1"/>
  <c r="AE26" i="14"/>
  <c r="AE27" i="14" s="1"/>
  <c r="AF21" i="14"/>
  <c r="AF25" i="14"/>
  <c r="AD33" i="14"/>
  <c r="AD39" i="14"/>
  <c r="AG30" i="14"/>
  <c r="AG31" i="14" s="1"/>
  <c r="AG17" i="14"/>
  <c r="AG20" i="14" s="1"/>
  <c r="AA43" i="14"/>
  <c r="AA44" i="14" s="1"/>
  <c r="AA45" i="14" s="1"/>
  <c r="AA46" i="14" s="1"/>
  <c r="AA65" i="14" s="1"/>
  <c r="AH38" i="14"/>
  <c r="AH54" i="14" s="1"/>
  <c r="AI14" i="14"/>
  <c r="AH16" i="14"/>
  <c r="AD23" i="14"/>
  <c r="AD51" i="14" s="1"/>
  <c r="AE22" i="14"/>
  <c r="AB57" i="14"/>
  <c r="AB58" i="14" s="1"/>
  <c r="AB59" i="14" s="1"/>
  <c r="AB60" i="14" s="1"/>
  <c r="AB63" i="14" s="1"/>
  <c r="AB66" i="14" s="1"/>
  <c r="Z67" i="14"/>
  <c r="Z68" i="14" s="1"/>
  <c r="Z69" i="14" s="1"/>
  <c r="AJ2" i="7"/>
  <c r="AI9" i="7"/>
  <c r="X74" i="13"/>
  <c r="X74" i="12"/>
  <c r="AA42" i="11"/>
  <c r="AA43" i="11" s="1"/>
  <c r="AA44" i="11" s="1"/>
  <c r="AA45" i="11" s="1"/>
  <c r="AA46" i="11" s="1"/>
  <c r="AA65" i="11" s="1"/>
  <c r="AA42" i="13"/>
  <c r="AA43" i="13" s="1"/>
  <c r="AA44" i="13" s="1"/>
  <c r="AA45" i="13" s="1"/>
  <c r="AA46" i="13" s="1"/>
  <c r="AA65" i="13" s="1"/>
  <c r="AC39" i="13"/>
  <c r="AC33" i="13"/>
  <c r="AD22" i="13"/>
  <c r="Y67" i="13"/>
  <c r="Y68" i="13" s="1"/>
  <c r="Y69" i="13" s="1"/>
  <c r="AB41" i="13"/>
  <c r="AB73" i="13" s="1"/>
  <c r="AH10" i="13"/>
  <c r="AI5" i="13"/>
  <c r="AB55" i="13"/>
  <c r="AB56" i="13" s="1"/>
  <c r="AB52" i="13"/>
  <c r="AB62" i="13" s="1"/>
  <c r="AB66" i="13" s="1"/>
  <c r="AG24" i="13"/>
  <c r="AG38" i="13"/>
  <c r="AG54" i="13" s="1"/>
  <c r="AA57" i="13"/>
  <c r="AA58" i="13" s="1"/>
  <c r="AA59" i="13" s="1"/>
  <c r="AA60" i="13" s="1"/>
  <c r="AA63" i="13" s="1"/>
  <c r="AE21" i="13"/>
  <c r="AE25" i="13"/>
  <c r="AB34" i="13"/>
  <c r="AB35" i="13"/>
  <c r="AB71" i="13" s="1"/>
  <c r="Z43" i="13"/>
  <c r="Z44" i="13" s="1"/>
  <c r="Z45" i="13" s="1"/>
  <c r="Z46" i="13" s="1"/>
  <c r="Z65" i="13" s="1"/>
  <c r="AG72" i="13"/>
  <c r="AG16" i="13"/>
  <c r="AJ14" i="13"/>
  <c r="AF30" i="13"/>
  <c r="AF31" i="13" s="1"/>
  <c r="AF17" i="13"/>
  <c r="AF20" i="13" s="1"/>
  <c r="AC50" i="13"/>
  <c r="AC40" i="13"/>
  <c r="AD29" i="13"/>
  <c r="AD32" i="13" s="1"/>
  <c r="AD26" i="13"/>
  <c r="AD27" i="13" s="1"/>
  <c r="AH8" i="13"/>
  <c r="AI3" i="13"/>
  <c r="AI9" i="13" s="1"/>
  <c r="AC23" i="13"/>
  <c r="AC51" i="13" s="1"/>
  <c r="AI49" i="13"/>
  <c r="AI53" i="13" s="1"/>
  <c r="AJ4" i="13"/>
  <c r="AA57" i="12"/>
  <c r="AA58" i="12" s="1"/>
  <c r="AA59" i="12" s="1"/>
  <c r="AA60" i="12" s="1"/>
  <c r="AA63" i="12" s="1"/>
  <c r="AA66" i="12" s="1"/>
  <c r="Z63" i="12"/>
  <c r="Z66" i="12" s="1"/>
  <c r="Z67" i="12"/>
  <c r="AD29" i="12"/>
  <c r="AD32" i="12" s="1"/>
  <c r="AD26" i="12"/>
  <c r="AD27" i="12" s="1"/>
  <c r="AG72" i="12"/>
  <c r="AG16" i="12"/>
  <c r="AF30" i="12"/>
  <c r="AF31" i="12" s="1"/>
  <c r="AF17" i="12"/>
  <c r="AF20" i="12" s="1"/>
  <c r="AH49" i="12"/>
  <c r="AH53" i="12" s="1"/>
  <c r="AI4" i="12"/>
  <c r="AD22" i="12"/>
  <c r="AD23" i="12" s="1"/>
  <c r="AD51" i="12" s="1"/>
  <c r="AA42" i="12"/>
  <c r="Y74" i="12"/>
  <c r="AB34" i="12"/>
  <c r="AB35" i="12"/>
  <c r="AB71" i="12" s="1"/>
  <c r="AJ14" i="12"/>
  <c r="AI5" i="12"/>
  <c r="AH10" i="12"/>
  <c r="AB41" i="12"/>
  <c r="AB73" i="12" s="1"/>
  <c r="AC39" i="12"/>
  <c r="AC33" i="12"/>
  <c r="AJ3" i="12"/>
  <c r="AJ9" i="12" s="1"/>
  <c r="AI8" i="12"/>
  <c r="AB52" i="12"/>
  <c r="AB62" i="12" s="1"/>
  <c r="AB55" i="12"/>
  <c r="AB56" i="12" s="1"/>
  <c r="AE21" i="12"/>
  <c r="AE25" i="12"/>
  <c r="AC50" i="12"/>
  <c r="AC40" i="12"/>
  <c r="AH24" i="12"/>
  <c r="AA57" i="11"/>
  <c r="AA58" i="11" s="1"/>
  <c r="AA59" i="11" s="1"/>
  <c r="AA60" i="11" s="1"/>
  <c r="AA63" i="11" s="1"/>
  <c r="AA66" i="11" s="1"/>
  <c r="AC50" i="11"/>
  <c r="AC40" i="11"/>
  <c r="AE21" i="11"/>
  <c r="AE25" i="11"/>
  <c r="AD26" i="11"/>
  <c r="AD27" i="11" s="1"/>
  <c r="AD29" i="11"/>
  <c r="AD32" i="11" s="1"/>
  <c r="AD22" i="11"/>
  <c r="AC39" i="11"/>
  <c r="AC33" i="11"/>
  <c r="AG72" i="11"/>
  <c r="AG16" i="11"/>
  <c r="AF30" i="11"/>
  <c r="AF31" i="11" s="1"/>
  <c r="AF17" i="11"/>
  <c r="AF20" i="11" s="1"/>
  <c r="AI49" i="11"/>
  <c r="AI53" i="11" s="1"/>
  <c r="AJ4" i="11"/>
  <c r="Z43" i="11"/>
  <c r="Z44" i="11" s="1"/>
  <c r="Z45" i="11" s="1"/>
  <c r="Z46" i="11" s="1"/>
  <c r="AB34" i="11"/>
  <c r="AB35" i="11"/>
  <c r="AB71" i="11" s="1"/>
  <c r="AI5" i="11"/>
  <c r="AH10" i="11"/>
  <c r="AI38" i="11"/>
  <c r="AI54" i="11" s="1"/>
  <c r="AI24" i="11"/>
  <c r="Y67" i="11"/>
  <c r="Y68" i="11" s="1"/>
  <c r="Y69" i="11" s="1"/>
  <c r="AB41" i="11"/>
  <c r="AB73" i="11" s="1"/>
  <c r="AK3" i="11"/>
  <c r="AK9" i="11" s="1"/>
  <c r="AJ8" i="11"/>
  <c r="AB52" i="11"/>
  <c r="AB62" i="11" s="1"/>
  <c r="AB55" i="11"/>
  <c r="AB56" i="11" s="1"/>
  <c r="AB63" i="1"/>
  <c r="AA66" i="10"/>
  <c r="Y74" i="8"/>
  <c r="Y67" i="7"/>
  <c r="Y68" i="7" s="1"/>
  <c r="Y69" i="7" s="1"/>
  <c r="AA74" i="5"/>
  <c r="AB66" i="8"/>
  <c r="X74" i="7"/>
  <c r="Z67" i="8"/>
  <c r="Z68" i="8" s="1"/>
  <c r="Z69" i="8" s="1"/>
  <c r="AA63" i="7"/>
  <c r="Y67" i="1"/>
  <c r="Y68" i="1" s="1"/>
  <c r="Y69" i="1" s="1"/>
  <c r="Z74" i="7"/>
  <c r="AB52" i="7"/>
  <c r="AB62" i="7" s="1"/>
  <c r="AB66" i="7" s="1"/>
  <c r="AB55" i="7"/>
  <c r="AB56" i="7" s="1"/>
  <c r="AB57" i="7" s="1"/>
  <c r="AB58" i="7" s="1"/>
  <c r="AB59" i="7" s="1"/>
  <c r="AB60" i="7" s="1"/>
  <c r="AC52" i="7"/>
  <c r="AC55" i="7"/>
  <c r="AC56" i="7" s="1"/>
  <c r="AA63" i="1"/>
  <c r="AA67" i="7"/>
  <c r="AC55" i="8"/>
  <c r="AC56" i="8" s="1"/>
  <c r="AC57" i="8" s="1"/>
  <c r="AC58" i="8" s="1"/>
  <c r="AC59" i="8" s="1"/>
  <c r="AC60" i="8" s="1"/>
  <c r="AC52" i="8"/>
  <c r="AC62" i="8" s="1"/>
  <c r="Z43" i="1"/>
  <c r="Z44" i="1" s="1"/>
  <c r="Z45" i="1" s="1"/>
  <c r="Z46" i="1" s="1"/>
  <c r="Z65" i="1" s="1"/>
  <c r="Y67" i="10"/>
  <c r="Y68" i="10" s="1"/>
  <c r="Y69" i="10" s="1"/>
  <c r="X74" i="1"/>
  <c r="AC43" i="5"/>
  <c r="AC44" i="5" s="1"/>
  <c r="AC45" i="5" s="1"/>
  <c r="AC46" i="5" s="1"/>
  <c r="AC65" i="5" s="1"/>
  <c r="AC23" i="7"/>
  <c r="AC51" i="7" s="1"/>
  <c r="AC23" i="1"/>
  <c r="AC51" i="1" s="1"/>
  <c r="AC50" i="1"/>
  <c r="AD52" i="8"/>
  <c r="AD55" i="8"/>
  <c r="AD56" i="8" s="1"/>
  <c r="AD57" i="8" s="1"/>
  <c r="AD58" i="8" s="1"/>
  <c r="AD59" i="8" s="1"/>
  <c r="AD60" i="8" s="1"/>
  <c r="AD23" i="1"/>
  <c r="AD51" i="1" s="1"/>
  <c r="AB67" i="5"/>
  <c r="AB68" i="5" s="1"/>
  <c r="AB69" i="5" s="1"/>
  <c r="AB62" i="10"/>
  <c r="AB57" i="10"/>
  <c r="AB58" i="10" s="1"/>
  <c r="AB59" i="10" s="1"/>
  <c r="AB60" i="10" s="1"/>
  <c r="AB63" i="10" s="1"/>
  <c r="AC52" i="10"/>
  <c r="AC55" i="10"/>
  <c r="AC56" i="10" s="1"/>
  <c r="AC40" i="10"/>
  <c r="AE21" i="10"/>
  <c r="AE25" i="10"/>
  <c r="AF30" i="10"/>
  <c r="AF31" i="10" s="1"/>
  <c r="AF17" i="10"/>
  <c r="AF20" i="10" s="1"/>
  <c r="AA42" i="10"/>
  <c r="AI4" i="10"/>
  <c r="AI49" i="10" s="1"/>
  <c r="AI53" i="10" s="1"/>
  <c r="AI5" i="10"/>
  <c r="AH10" i="10"/>
  <c r="AD29" i="10"/>
  <c r="AD32" i="10" s="1"/>
  <c r="AD26" i="10"/>
  <c r="AD27" i="10" s="1"/>
  <c r="AG72" i="10"/>
  <c r="AG16" i="10"/>
  <c r="AB41" i="10"/>
  <c r="AB73" i="10" s="1"/>
  <c r="AD22" i="10"/>
  <c r="AD23" i="10" s="1"/>
  <c r="AD51" i="10" s="1"/>
  <c r="AC23" i="10"/>
  <c r="AC51" i="10" s="1"/>
  <c r="Z43" i="10"/>
  <c r="Z44" i="10" s="1"/>
  <c r="Z45" i="10" s="1"/>
  <c r="Z46" i="10" s="1"/>
  <c r="Z65" i="10" s="1"/>
  <c r="AH38" i="10"/>
  <c r="AH54" i="10" s="1"/>
  <c r="AI14" i="10"/>
  <c r="AB34" i="10"/>
  <c r="AB35" i="10"/>
  <c r="AB71" i="10" s="1"/>
  <c r="AI8" i="10"/>
  <c r="AJ3" i="10"/>
  <c r="AJ9" i="10" s="1"/>
  <c r="AH24" i="10"/>
  <c r="AC33" i="10"/>
  <c r="AC39" i="10"/>
  <c r="AG24" i="1"/>
  <c r="AG38" i="1"/>
  <c r="AG54" i="1" s="1"/>
  <c r="AH8" i="1"/>
  <c r="AI3" i="1"/>
  <c r="AD23" i="7"/>
  <c r="AD51" i="7" s="1"/>
  <c r="AI4" i="1"/>
  <c r="AI49" i="1" s="1"/>
  <c r="AI53" i="1" s="1"/>
  <c r="AI2" i="1"/>
  <c r="AB42" i="7"/>
  <c r="AD26" i="7"/>
  <c r="AD27" i="7" s="1"/>
  <c r="AD29" i="7"/>
  <c r="AD32" i="7" s="1"/>
  <c r="AA42" i="1"/>
  <c r="AE25" i="7"/>
  <c r="AE21" i="7"/>
  <c r="AE22" i="7" s="1"/>
  <c r="AB35" i="7"/>
  <c r="AB71" i="7" s="1"/>
  <c r="AB34" i="7"/>
  <c r="AC40" i="7"/>
  <c r="AC39" i="7"/>
  <c r="AC33" i="7"/>
  <c r="AC33" i="1"/>
  <c r="AC39" i="1"/>
  <c r="AF17" i="7"/>
  <c r="AF20" i="7" s="1"/>
  <c r="AF30" i="7"/>
  <c r="AF31" i="7" s="1"/>
  <c r="AG16" i="1"/>
  <c r="AG16" i="7"/>
  <c r="AH10" i="1"/>
  <c r="AH72" i="1" s="1"/>
  <c r="AI5" i="7"/>
  <c r="AH10" i="7"/>
  <c r="AH72" i="7" s="1"/>
  <c r="AF30" i="1"/>
  <c r="AF31" i="1" s="1"/>
  <c r="AF17" i="1"/>
  <c r="AF20" i="1" s="1"/>
  <c r="AB34" i="1"/>
  <c r="AB35" i="1"/>
  <c r="AB71" i="1" s="1"/>
  <c r="AC40" i="1"/>
  <c r="AD29" i="1"/>
  <c r="AD32" i="1" s="1"/>
  <c r="AD26" i="1"/>
  <c r="AD27" i="1" s="1"/>
  <c r="AE25" i="1"/>
  <c r="AE21" i="1"/>
  <c r="AE22" i="1" s="1"/>
  <c r="AB41" i="1"/>
  <c r="AB73" i="1" s="1"/>
  <c r="AK4" i="5"/>
  <c r="AJ49" i="5"/>
  <c r="AG30" i="8"/>
  <c r="AG31" i="8" s="1"/>
  <c r="AG17" i="8"/>
  <c r="AG20" i="8" s="1"/>
  <c r="AE29" i="8"/>
  <c r="AE32" i="8" s="1"/>
  <c r="AE26" i="8"/>
  <c r="AE27" i="8" s="1"/>
  <c r="AE50" i="8" s="1"/>
  <c r="AB42" i="8"/>
  <c r="AH24" i="8"/>
  <c r="AH38" i="8"/>
  <c r="AH54" i="8" s="1"/>
  <c r="AK4" i="8"/>
  <c r="AK49" i="8" s="1"/>
  <c r="AK53" i="8" s="1"/>
  <c r="AE22" i="8"/>
  <c r="AI10" i="8"/>
  <c r="AI72" i="8" s="1"/>
  <c r="AJ5" i="8"/>
  <c r="AA43" i="8"/>
  <c r="AA44" i="8" s="1"/>
  <c r="AA45" i="8" s="1"/>
  <c r="AA46" i="8" s="1"/>
  <c r="AA65" i="8" s="1"/>
  <c r="AH16" i="8"/>
  <c r="AC41" i="8"/>
  <c r="AC73" i="8" s="1"/>
  <c r="AF21" i="8"/>
  <c r="AF25" i="8"/>
  <c r="AD33" i="8"/>
  <c r="AD39" i="8"/>
  <c r="AD23" i="8"/>
  <c r="AD51" i="8" s="1"/>
  <c r="AM14" i="8"/>
  <c r="AD40" i="8"/>
  <c r="AI8" i="8"/>
  <c r="AJ3" i="8"/>
  <c r="AJ9" i="8" s="1"/>
  <c r="AC34" i="8"/>
  <c r="AC35" i="8"/>
  <c r="AC71" i="8" s="1"/>
  <c r="AJ4" i="7"/>
  <c r="AJ49" i="7" s="1"/>
  <c r="AJ53" i="7" s="1"/>
  <c r="AK3" i="7"/>
  <c r="AJ8" i="7"/>
  <c r="AI24" i="7"/>
  <c r="AJ14" i="7"/>
  <c r="AI38" i="7"/>
  <c r="AI54" i="7" s="1"/>
  <c r="AD42" i="5"/>
  <c r="AH21" i="5"/>
  <c r="AH25" i="5"/>
  <c r="AJ16" i="5"/>
  <c r="AJ72" i="5"/>
  <c r="AK10" i="5"/>
  <c r="AI30" i="5"/>
  <c r="AI31" i="5" s="1"/>
  <c r="AI17" i="5"/>
  <c r="AI20" i="5" s="1"/>
  <c r="AK3" i="5"/>
  <c r="AK9" i="5" s="1"/>
  <c r="AJ8" i="5"/>
  <c r="AI24" i="5"/>
  <c r="AI38" i="5"/>
  <c r="AE34" i="5"/>
  <c r="AE35" i="5"/>
  <c r="AE71" i="5" s="1"/>
  <c r="AE41" i="5"/>
  <c r="AE73" i="5" s="1"/>
  <c r="AF40" i="5"/>
  <c r="AF50" i="5"/>
  <c r="AF52" i="5" s="1"/>
  <c r="AF62" i="5" s="1"/>
  <c r="AF66" i="5" s="1"/>
  <c r="AG29" i="5"/>
  <c r="AG32" i="5" s="1"/>
  <c r="AG26" i="5"/>
  <c r="AG27" i="5" s="1"/>
  <c r="AF39" i="5"/>
  <c r="AF33" i="5"/>
  <c r="AG22" i="5"/>
  <c r="AI9" i="1" l="1"/>
  <c r="Y74" i="14"/>
  <c r="AK8" i="14"/>
  <c r="AK24" i="14" s="1"/>
  <c r="AL3" i="14"/>
  <c r="AK9" i="14"/>
  <c r="AB42" i="15"/>
  <c r="AB43" i="15" s="1"/>
  <c r="AJ10" i="14"/>
  <c r="AJ72" i="14" s="1"/>
  <c r="AK5" i="14"/>
  <c r="AA43" i="15"/>
  <c r="AA44" i="15" s="1"/>
  <c r="AA45" i="15" s="1"/>
  <c r="AA46" i="15" s="1"/>
  <c r="AI49" i="15"/>
  <c r="AI53" i="15" s="1"/>
  <c r="AJ4" i="15"/>
  <c r="AF21" i="15"/>
  <c r="AF25" i="15"/>
  <c r="Z67" i="15"/>
  <c r="Z68" i="15" s="1"/>
  <c r="Z69" i="15" s="1"/>
  <c r="AE29" i="15"/>
  <c r="AE32" i="15" s="1"/>
  <c r="AE26" i="15"/>
  <c r="AE27" i="15" s="1"/>
  <c r="AE22" i="15"/>
  <c r="AC41" i="15"/>
  <c r="AC73" i="15" s="1"/>
  <c r="AH72" i="15"/>
  <c r="AH16" i="15"/>
  <c r="AC34" i="15"/>
  <c r="AC35" i="15"/>
  <c r="AC71" i="15" s="1"/>
  <c r="AD50" i="15"/>
  <c r="AD40" i="15"/>
  <c r="AG30" i="15"/>
  <c r="AG31" i="15" s="1"/>
  <c r="AG17" i="15"/>
  <c r="AG20" i="15" s="1"/>
  <c r="AB57" i="15"/>
  <c r="AB58" i="15" s="1"/>
  <c r="AB59" i="15" s="1"/>
  <c r="AB60" i="15" s="1"/>
  <c r="AB63" i="15" s="1"/>
  <c r="AD39" i="15"/>
  <c r="AD33" i="15"/>
  <c r="AH24" i="15"/>
  <c r="AH38" i="15"/>
  <c r="AH54" i="15" s="1"/>
  <c r="AI10" i="15"/>
  <c r="AJ5" i="15"/>
  <c r="AI9" i="15"/>
  <c r="AI8" i="15"/>
  <c r="AJ3" i="15"/>
  <c r="AC55" i="15"/>
  <c r="AC56" i="15" s="1"/>
  <c r="AC52" i="15"/>
  <c r="AC62" i="15" s="1"/>
  <c r="AC66" i="15" s="1"/>
  <c r="AA67" i="14"/>
  <c r="AA68" i="14" s="1"/>
  <c r="AA69" i="14" s="1"/>
  <c r="AC42" i="14"/>
  <c r="AC43" i="14" s="1"/>
  <c r="AC44" i="14" s="1"/>
  <c r="AC45" i="14" s="1"/>
  <c r="AC46" i="14" s="1"/>
  <c r="AC65" i="14" s="1"/>
  <c r="AD34" i="14"/>
  <c r="AD35" i="14"/>
  <c r="AD71" i="14" s="1"/>
  <c r="AJ4" i="14"/>
  <c r="AI49" i="14"/>
  <c r="AI53" i="14" s="1"/>
  <c r="AC57" i="14"/>
  <c r="AC58" i="14" s="1"/>
  <c r="AC59" i="14" s="1"/>
  <c r="AC60" i="14" s="1"/>
  <c r="AC63" i="14" s="1"/>
  <c r="AC66" i="14" s="1"/>
  <c r="AF29" i="14"/>
  <c r="AF32" i="14" s="1"/>
  <c r="AF26" i="14"/>
  <c r="AF27" i="14" s="1"/>
  <c r="AF22" i="14"/>
  <c r="AF23" i="14" s="1"/>
  <c r="AF51" i="14" s="1"/>
  <c r="AB67" i="14"/>
  <c r="AB68" i="14" s="1"/>
  <c r="AB69" i="14" s="1"/>
  <c r="AE23" i="14"/>
  <c r="AE51" i="14" s="1"/>
  <c r="AG21" i="14"/>
  <c r="AG25" i="14"/>
  <c r="AE50" i="14"/>
  <c r="AE40" i="14"/>
  <c r="AE39" i="14"/>
  <c r="AE33" i="14"/>
  <c r="Z74" i="14"/>
  <c r="AH30" i="14"/>
  <c r="AH31" i="14" s="1"/>
  <c r="AH17" i="14"/>
  <c r="AH20" i="14" s="1"/>
  <c r="AJ14" i="14"/>
  <c r="AI38" i="14"/>
  <c r="AI54" i="14" s="1"/>
  <c r="AI16" i="14"/>
  <c r="AD41" i="14"/>
  <c r="AD73" i="14" s="1"/>
  <c r="AD52" i="14"/>
  <c r="AD62" i="14" s="1"/>
  <c r="AD55" i="14"/>
  <c r="AD56" i="14" s="1"/>
  <c r="AK2" i="7"/>
  <c r="AJ9" i="7"/>
  <c r="AB42" i="13"/>
  <c r="AB43" i="13" s="1"/>
  <c r="AB42" i="11"/>
  <c r="AB43" i="11" s="1"/>
  <c r="AA67" i="13"/>
  <c r="AA68" i="13" s="1"/>
  <c r="AA69" i="13" s="1"/>
  <c r="Z68" i="12"/>
  <c r="Z69" i="12" s="1"/>
  <c r="AB57" i="13"/>
  <c r="AB58" i="13" s="1"/>
  <c r="AB59" i="13" s="1"/>
  <c r="AB60" i="13" s="1"/>
  <c r="AB63" i="13" s="1"/>
  <c r="AD50" i="13"/>
  <c r="AD40" i="13"/>
  <c r="AH24" i="13"/>
  <c r="AH38" i="13"/>
  <c r="AH54" i="13" s="1"/>
  <c r="AC55" i="13"/>
  <c r="AC56" i="13" s="1"/>
  <c r="AC52" i="13"/>
  <c r="AC62" i="13" s="1"/>
  <c r="AC66" i="13" s="1"/>
  <c r="AK14" i="13"/>
  <c r="AE22" i="13"/>
  <c r="AE23" i="13" s="1"/>
  <c r="AE51" i="13" s="1"/>
  <c r="AI10" i="13"/>
  <c r="AJ5" i="13"/>
  <c r="AC34" i="13"/>
  <c r="AC35" i="13"/>
  <c r="AC71" i="13" s="1"/>
  <c r="AF21" i="13"/>
  <c r="AF25" i="13"/>
  <c r="AK4" i="13"/>
  <c r="AJ49" i="13"/>
  <c r="AJ53" i="13" s="1"/>
  <c r="AG30" i="13"/>
  <c r="AG31" i="13" s="1"/>
  <c r="AG17" i="13"/>
  <c r="AG20" i="13" s="1"/>
  <c r="AH72" i="13"/>
  <c r="AH16" i="13"/>
  <c r="AD39" i="13"/>
  <c r="AD33" i="13"/>
  <c r="AD23" i="13"/>
  <c r="AD51" i="13" s="1"/>
  <c r="AC41" i="13"/>
  <c r="AC73" i="13" s="1"/>
  <c r="AE29" i="13"/>
  <c r="AE32" i="13" s="1"/>
  <c r="AE26" i="13"/>
  <c r="AE27" i="13" s="1"/>
  <c r="Y74" i="13"/>
  <c r="AI8" i="13"/>
  <c r="AJ3" i="13"/>
  <c r="AJ9" i="13" s="1"/>
  <c r="Z67" i="13"/>
  <c r="Z68" i="13" s="1"/>
  <c r="Z69" i="13" s="1"/>
  <c r="Y74" i="11"/>
  <c r="AB57" i="12"/>
  <c r="AB58" i="12" s="1"/>
  <c r="AB59" i="12" s="1"/>
  <c r="AB60" i="12" s="1"/>
  <c r="AB63" i="12" s="1"/>
  <c r="AB66" i="12" s="1"/>
  <c r="AD50" i="12"/>
  <c r="AD40" i="12"/>
  <c r="AA43" i="12"/>
  <c r="AA44" i="12" s="1"/>
  <c r="AA45" i="12" s="1"/>
  <c r="AA46" i="12" s="1"/>
  <c r="AI24" i="12"/>
  <c r="AK14" i="12"/>
  <c r="AI49" i="12"/>
  <c r="AI53" i="12" s="1"/>
  <c r="AJ4" i="12"/>
  <c r="AB42" i="12"/>
  <c r="AE22" i="12"/>
  <c r="AE23" i="12" s="1"/>
  <c r="AE51" i="12" s="1"/>
  <c r="AG30" i="12"/>
  <c r="AG31" i="12" s="1"/>
  <c r="AG17" i="12"/>
  <c r="AG20" i="12" s="1"/>
  <c r="AD39" i="12"/>
  <c r="AD33" i="12"/>
  <c r="AK3" i="12"/>
  <c r="AK9" i="12" s="1"/>
  <c r="AJ8" i="12"/>
  <c r="AI38" i="12"/>
  <c r="AI54" i="12" s="1"/>
  <c r="AC55" i="12"/>
  <c r="AC56" i="12" s="1"/>
  <c r="AC52" i="12"/>
  <c r="AC62" i="12" s="1"/>
  <c r="AC34" i="12"/>
  <c r="AC35" i="12"/>
  <c r="AC71" i="12" s="1"/>
  <c r="AH72" i="12"/>
  <c r="AH16" i="12"/>
  <c r="AI10" i="12"/>
  <c r="AJ5" i="12"/>
  <c r="AC41" i="12"/>
  <c r="AC73" i="12" s="1"/>
  <c r="AF21" i="12"/>
  <c r="AF25" i="12"/>
  <c r="AE29" i="12"/>
  <c r="AE32" i="12" s="1"/>
  <c r="AE26" i="12"/>
  <c r="AE27" i="12" s="1"/>
  <c r="Z65" i="11"/>
  <c r="Z67" i="11"/>
  <c r="AD40" i="11"/>
  <c r="AD50" i="11"/>
  <c r="AJ38" i="11"/>
  <c r="AJ54" i="11" s="1"/>
  <c r="AJ24" i="11"/>
  <c r="AB57" i="11"/>
  <c r="AB58" i="11" s="1"/>
  <c r="AB59" i="11" s="1"/>
  <c r="AB60" i="11" s="1"/>
  <c r="AB63" i="11" s="1"/>
  <c r="AB66" i="11" s="1"/>
  <c r="AD39" i="11"/>
  <c r="AD33" i="11"/>
  <c r="AK8" i="11"/>
  <c r="AL3" i="11"/>
  <c r="AL9" i="11" s="1"/>
  <c r="AE22" i="11"/>
  <c r="AE23" i="11" s="1"/>
  <c r="AE51" i="11" s="1"/>
  <c r="AC34" i="11"/>
  <c r="AC35" i="11"/>
  <c r="AC71" i="11" s="1"/>
  <c r="AI10" i="11"/>
  <c r="AJ5" i="11"/>
  <c r="AG17" i="11"/>
  <c r="AG20" i="11" s="1"/>
  <c r="AG30" i="11"/>
  <c r="AG31" i="11" s="1"/>
  <c r="AE29" i="11"/>
  <c r="AE32" i="11" s="1"/>
  <c r="AE26" i="11"/>
  <c r="AE27" i="11" s="1"/>
  <c r="AH72" i="11"/>
  <c r="AH16" i="11"/>
  <c r="AC41" i="11"/>
  <c r="AC73" i="11" s="1"/>
  <c r="AJ49" i="11"/>
  <c r="AJ53" i="11" s="1"/>
  <c r="AK4" i="11"/>
  <c r="AC52" i="11"/>
  <c r="AC62" i="11" s="1"/>
  <c r="AC55" i="11"/>
  <c r="AC56" i="11" s="1"/>
  <c r="AA67" i="11"/>
  <c r="AA68" i="11" s="1"/>
  <c r="AA69" i="11" s="1"/>
  <c r="AF21" i="11"/>
  <c r="AF25" i="11"/>
  <c r="AD23" i="11"/>
  <c r="AD51" i="11" s="1"/>
  <c r="Z74" i="8"/>
  <c r="Y74" i="7"/>
  <c r="AB63" i="7"/>
  <c r="Y74" i="1"/>
  <c r="AD63" i="8"/>
  <c r="AC62" i="7"/>
  <c r="AC66" i="7" s="1"/>
  <c r="AC67" i="5"/>
  <c r="AC68" i="5" s="1"/>
  <c r="AC69" i="5" s="1"/>
  <c r="Z67" i="1"/>
  <c r="Z68" i="1" s="1"/>
  <c r="Z69" i="1" s="1"/>
  <c r="AC63" i="8"/>
  <c r="AC66" i="8" s="1"/>
  <c r="AA68" i="7"/>
  <c r="AA69" i="7" s="1"/>
  <c r="AD50" i="10"/>
  <c r="AD55" i="10" s="1"/>
  <c r="AD56" i="10" s="1"/>
  <c r="AA43" i="1"/>
  <c r="AA44" i="1" s="1"/>
  <c r="AA45" i="1" s="1"/>
  <c r="AA46" i="1" s="1"/>
  <c r="AA65" i="1" s="1"/>
  <c r="AD62" i="8"/>
  <c r="AC52" i="1"/>
  <c r="AC62" i="1" s="1"/>
  <c r="AC66" i="1" s="1"/>
  <c r="AC55" i="1"/>
  <c r="AC56" i="1" s="1"/>
  <c r="AC57" i="1" s="1"/>
  <c r="AC58" i="1" s="1"/>
  <c r="AC59" i="1" s="1"/>
  <c r="AC60" i="1" s="1"/>
  <c r="AE52" i="8"/>
  <c r="AE55" i="8"/>
  <c r="AE56" i="8" s="1"/>
  <c r="AE57" i="8" s="1"/>
  <c r="Z67" i="10"/>
  <c r="Z68" i="10" s="1"/>
  <c r="Z69" i="10" s="1"/>
  <c r="AE23" i="1"/>
  <c r="AE51" i="1" s="1"/>
  <c r="AD43" i="5"/>
  <c r="AD44" i="5" s="1"/>
  <c r="AD45" i="5" s="1"/>
  <c r="AD46" i="5" s="1"/>
  <c r="AD65" i="5" s="1"/>
  <c r="AE23" i="7"/>
  <c r="AE51" i="7" s="1"/>
  <c r="AD50" i="7"/>
  <c r="AC57" i="7"/>
  <c r="AC58" i="7" s="1"/>
  <c r="AC59" i="7" s="1"/>
  <c r="AC60" i="7" s="1"/>
  <c r="AC63" i="7" s="1"/>
  <c r="AD50" i="1"/>
  <c r="AE23" i="8"/>
  <c r="AE51" i="8" s="1"/>
  <c r="AB43" i="7"/>
  <c r="AB44" i="7" s="1"/>
  <c r="AB45" i="7" s="1"/>
  <c r="AB46" i="7" s="1"/>
  <c r="AB65" i="7" s="1"/>
  <c r="AA67" i="8"/>
  <c r="AA68" i="8" s="1"/>
  <c r="AA69" i="8" s="1"/>
  <c r="AB66" i="10"/>
  <c r="AC57" i="10"/>
  <c r="AC58" i="10" s="1"/>
  <c r="AC59" i="10" s="1"/>
  <c r="AC60" i="10" s="1"/>
  <c r="AC63" i="10" s="1"/>
  <c r="AC62" i="10"/>
  <c r="AF21" i="10"/>
  <c r="AF25" i="10"/>
  <c r="AD40" i="10"/>
  <c r="AC34" i="10"/>
  <c r="AC35" i="10"/>
  <c r="AC71" i="10" s="1"/>
  <c r="AI38" i="10"/>
  <c r="AI54" i="10" s="1"/>
  <c r="AJ14" i="10"/>
  <c r="AB42" i="10"/>
  <c r="AA43" i="10"/>
  <c r="AA44" i="10" s="1"/>
  <c r="AA45" i="10" s="1"/>
  <c r="AA46" i="10" s="1"/>
  <c r="AA65" i="10" s="1"/>
  <c r="AG30" i="10"/>
  <c r="AG31" i="10" s="1"/>
  <c r="AG17" i="10"/>
  <c r="AG20" i="10" s="1"/>
  <c r="AE29" i="10"/>
  <c r="AE32" i="10" s="1"/>
  <c r="AE26" i="10"/>
  <c r="AE27" i="10" s="1"/>
  <c r="AE50" i="10" s="1"/>
  <c r="AE22" i="10"/>
  <c r="AK3" i="10"/>
  <c r="AK9" i="10" s="1"/>
  <c r="AJ8" i="10"/>
  <c r="AD33" i="10"/>
  <c r="AD39" i="10"/>
  <c r="AI24" i="10"/>
  <c r="AH72" i="10"/>
  <c r="AH16" i="10"/>
  <c r="AC41" i="10"/>
  <c r="AC73" i="10" s="1"/>
  <c r="AJ5" i="10"/>
  <c r="AI10" i="10"/>
  <c r="Y74" i="10"/>
  <c r="AJ4" i="10"/>
  <c r="AJ49" i="10" s="1"/>
  <c r="AJ53" i="10" s="1"/>
  <c r="AJ3" i="1"/>
  <c r="AI8" i="1"/>
  <c r="AH38" i="1"/>
  <c r="AH54" i="1" s="1"/>
  <c r="AH24" i="1"/>
  <c r="AJ4" i="1"/>
  <c r="AJ49" i="1" s="1"/>
  <c r="AJ53" i="1" s="1"/>
  <c r="AJ2" i="1"/>
  <c r="AB42" i="1"/>
  <c r="AD33" i="1"/>
  <c r="AD39" i="1"/>
  <c r="AI10" i="1"/>
  <c r="AI72" i="1" s="1"/>
  <c r="AC41" i="1"/>
  <c r="AC73" i="1" s="1"/>
  <c r="AG30" i="7"/>
  <c r="AG31" i="7" s="1"/>
  <c r="AG17" i="7"/>
  <c r="AG20" i="7" s="1"/>
  <c r="AC41" i="7"/>
  <c r="AC73" i="7" s="1"/>
  <c r="AF21" i="1"/>
  <c r="AF22" i="1" s="1"/>
  <c r="AF25" i="1"/>
  <c r="AF21" i="7"/>
  <c r="AF25" i="7"/>
  <c r="AE29" i="7"/>
  <c r="AE32" i="7" s="1"/>
  <c r="AE26" i="7"/>
  <c r="AE27" i="7" s="1"/>
  <c r="AE50" i="7" s="1"/>
  <c r="AG30" i="1"/>
  <c r="AG31" i="1" s="1"/>
  <c r="AG17" i="1"/>
  <c r="AG20" i="1" s="1"/>
  <c r="AH16" i="7"/>
  <c r="AE26" i="1"/>
  <c r="AE27" i="1" s="1"/>
  <c r="AE50" i="1" s="1"/>
  <c r="AE29" i="1"/>
  <c r="AE32" i="1" s="1"/>
  <c r="AI10" i="7"/>
  <c r="AI72" i="7" s="1"/>
  <c r="AJ5" i="7"/>
  <c r="AC35" i="1"/>
  <c r="AC71" i="1" s="1"/>
  <c r="AC34" i="1"/>
  <c r="AD33" i="7"/>
  <c r="AD39" i="7"/>
  <c r="AD40" i="1"/>
  <c r="AH16" i="1"/>
  <c r="AC34" i="7"/>
  <c r="AC35" i="7"/>
  <c r="AC71" i="7" s="1"/>
  <c r="AD40" i="7"/>
  <c r="AD41" i="7" s="1"/>
  <c r="AD73" i="7" s="1"/>
  <c r="AL4" i="5"/>
  <c r="AK49" i="5"/>
  <c r="AE40" i="8"/>
  <c r="AF29" i="8"/>
  <c r="AF32" i="8" s="1"/>
  <c r="AF26" i="8"/>
  <c r="AF27" i="8" s="1"/>
  <c r="AF50" i="8" s="1"/>
  <c r="AJ10" i="8"/>
  <c r="AJ72" i="8" s="1"/>
  <c r="AK5" i="8"/>
  <c r="AF22" i="8"/>
  <c r="AI16" i="8"/>
  <c r="AI24" i="8"/>
  <c r="AI38" i="8"/>
  <c r="AI54" i="8" s="1"/>
  <c r="AD41" i="8"/>
  <c r="AD73" i="8" s="1"/>
  <c r="AB43" i="8"/>
  <c r="AB44" i="8" s="1"/>
  <c r="AB45" i="8" s="1"/>
  <c r="AB46" i="8" s="1"/>
  <c r="AB65" i="8" s="1"/>
  <c r="AD34" i="8"/>
  <c r="AD35" i="8"/>
  <c r="AD71" i="8" s="1"/>
  <c r="AN14" i="8"/>
  <c r="AC42" i="8"/>
  <c r="AE33" i="8"/>
  <c r="AE39" i="8"/>
  <c r="AH30" i="8"/>
  <c r="AH31" i="8" s="1"/>
  <c r="AH17" i="8"/>
  <c r="AH20" i="8" s="1"/>
  <c r="AL4" i="8"/>
  <c r="AL49" i="8" s="1"/>
  <c r="AL53" i="8" s="1"/>
  <c r="AG21" i="8"/>
  <c r="AG25" i="8"/>
  <c r="AJ8" i="8"/>
  <c r="AK3" i="8"/>
  <c r="AK9" i="8" s="1"/>
  <c r="AJ24" i="7"/>
  <c r="AL3" i="7"/>
  <c r="AK8" i="7"/>
  <c r="AJ38" i="7"/>
  <c r="AJ54" i="7" s="1"/>
  <c r="AK14" i="7"/>
  <c r="AK4" i="7"/>
  <c r="AK49" i="7" s="1"/>
  <c r="AK53" i="7" s="1"/>
  <c r="AB74" i="5"/>
  <c r="AI21" i="5"/>
  <c r="AI25" i="5"/>
  <c r="AF41" i="5"/>
  <c r="AF73" i="5" s="1"/>
  <c r="AG40" i="5"/>
  <c r="AG50" i="5"/>
  <c r="AG52" i="5" s="1"/>
  <c r="AE42" i="5"/>
  <c r="AJ24" i="5"/>
  <c r="AJ38" i="5"/>
  <c r="AJ30" i="5"/>
  <c r="AJ31" i="5" s="1"/>
  <c r="AJ17" i="5"/>
  <c r="AJ20" i="5" s="1"/>
  <c r="AG23" i="5"/>
  <c r="AG51" i="5" s="1"/>
  <c r="AK8" i="5"/>
  <c r="AL3" i="5"/>
  <c r="AL9" i="5" s="1"/>
  <c r="AF34" i="5"/>
  <c r="AF35" i="5"/>
  <c r="AF71" i="5" s="1"/>
  <c r="AL10" i="5"/>
  <c r="AG33" i="5"/>
  <c r="AG39" i="5"/>
  <c r="AK16" i="5"/>
  <c r="AK72" i="5"/>
  <c r="AH29" i="5"/>
  <c r="AH32" i="5" s="1"/>
  <c r="AH26" i="5"/>
  <c r="AH27" i="5" s="1"/>
  <c r="AH22" i="5"/>
  <c r="AH23" i="5" s="1"/>
  <c r="AH51" i="5" s="1"/>
  <c r="AM3" i="14" l="1"/>
  <c r="AL9" i="14"/>
  <c r="AL8" i="14"/>
  <c r="AL24" i="14" s="1"/>
  <c r="AD42" i="14"/>
  <c r="AD43" i="14" s="1"/>
  <c r="AC42" i="15"/>
  <c r="AC43" i="15" s="1"/>
  <c r="AK10" i="14"/>
  <c r="AK72" i="14" s="1"/>
  <c r="AL5" i="14"/>
  <c r="AE50" i="15"/>
  <c r="AE40" i="15"/>
  <c r="AC57" i="15"/>
  <c r="AC58" i="15" s="1"/>
  <c r="AC59" i="15" s="1"/>
  <c r="AC60" i="15" s="1"/>
  <c r="AC63" i="15" s="1"/>
  <c r="AA65" i="15"/>
  <c r="AA67" i="15"/>
  <c r="AJ9" i="15"/>
  <c r="AJ8" i="15"/>
  <c r="AK3" i="15"/>
  <c r="AD34" i="15"/>
  <c r="AD35" i="15"/>
  <c r="AD71" i="15" s="1"/>
  <c r="AJ10" i="15"/>
  <c r="AK5" i="15"/>
  <c r="AE23" i="15"/>
  <c r="AE51" i="15" s="1"/>
  <c r="AF22" i="15"/>
  <c r="AI72" i="15"/>
  <c r="AI16" i="15"/>
  <c r="AG21" i="15"/>
  <c r="AG25" i="15"/>
  <c r="AI24" i="15"/>
  <c r="AI38" i="15"/>
  <c r="AI54" i="15" s="1"/>
  <c r="AH30" i="15"/>
  <c r="AH31" i="15" s="1"/>
  <c r="AH17" i="15"/>
  <c r="AH20" i="15" s="1"/>
  <c r="AJ49" i="15"/>
  <c r="AJ53" i="15" s="1"/>
  <c r="AK4" i="15"/>
  <c r="AD55" i="15"/>
  <c r="AD56" i="15" s="1"/>
  <c r="AD52" i="15"/>
  <c r="AD62" i="15" s="1"/>
  <c r="AD66" i="15" s="1"/>
  <c r="AF29" i="15"/>
  <c r="AF32" i="15" s="1"/>
  <c r="AF26" i="15"/>
  <c r="AF27" i="15" s="1"/>
  <c r="AE39" i="15"/>
  <c r="AE33" i="15"/>
  <c r="AB44" i="15"/>
  <c r="AB45" i="15" s="1"/>
  <c r="AB46" i="15" s="1"/>
  <c r="AB65" i="15" s="1"/>
  <c r="AD41" i="15"/>
  <c r="AD73" i="15" s="1"/>
  <c r="Z74" i="15"/>
  <c r="AA74" i="14"/>
  <c r="AB74" i="14"/>
  <c r="AF50" i="14"/>
  <c r="AF40" i="14"/>
  <c r="AD57" i="14"/>
  <c r="AD58" i="14" s="1"/>
  <c r="AD59" i="14" s="1"/>
  <c r="AD60" i="14" s="1"/>
  <c r="AD63" i="14" s="1"/>
  <c r="AD66" i="14" s="1"/>
  <c r="AE55" i="14"/>
  <c r="AE56" i="14" s="1"/>
  <c r="AE52" i="14"/>
  <c r="AE62" i="14" s="1"/>
  <c r="AJ49" i="14"/>
  <c r="AJ53" i="14" s="1"/>
  <c r="AK4" i="14"/>
  <c r="AC67" i="14"/>
  <c r="AC68" i="14" s="1"/>
  <c r="AC69" i="14" s="1"/>
  <c r="AH21" i="14"/>
  <c r="AH25" i="14"/>
  <c r="AE41" i="14"/>
  <c r="AE73" i="14" s="1"/>
  <c r="AI30" i="14"/>
  <c r="AI31" i="14" s="1"/>
  <c r="AI17" i="14"/>
  <c r="AI20" i="14" s="1"/>
  <c r="AG29" i="14"/>
  <c r="AG32" i="14" s="1"/>
  <c r="AG26" i="14"/>
  <c r="AG27" i="14" s="1"/>
  <c r="AG22" i="14"/>
  <c r="AG23" i="14" s="1"/>
  <c r="AG51" i="14" s="1"/>
  <c r="AJ38" i="14"/>
  <c r="AJ54" i="14" s="1"/>
  <c r="AK14" i="14"/>
  <c r="AJ16" i="14"/>
  <c r="AE34" i="14"/>
  <c r="AE35" i="14"/>
  <c r="AE71" i="14" s="1"/>
  <c r="AF33" i="14"/>
  <c r="AF39" i="14"/>
  <c r="AJ9" i="1"/>
  <c r="AL2" i="7"/>
  <c r="AK9" i="7"/>
  <c r="Z74" i="12"/>
  <c r="Z68" i="11"/>
  <c r="Z69" i="11" s="1"/>
  <c r="AC42" i="13"/>
  <c r="AC43" i="13" s="1"/>
  <c r="AC44" i="13" s="1"/>
  <c r="AC45" i="13" s="1"/>
  <c r="AC46" i="13" s="1"/>
  <c r="AC65" i="13" s="1"/>
  <c r="AG21" i="13"/>
  <c r="AG25" i="13"/>
  <c r="AI72" i="13"/>
  <c r="AI16" i="13"/>
  <c r="AD34" i="13"/>
  <c r="AD35" i="13"/>
  <c r="AD71" i="13" s="1"/>
  <c r="AJ10" i="13"/>
  <c r="AK5" i="13"/>
  <c r="AA74" i="13"/>
  <c r="AF26" i="13"/>
  <c r="AF27" i="13" s="1"/>
  <c r="AF29" i="13"/>
  <c r="AF32" i="13" s="1"/>
  <c r="AL14" i="13"/>
  <c r="AD41" i="13"/>
  <c r="AD73" i="13" s="1"/>
  <c r="AE50" i="13"/>
  <c r="AE40" i="13"/>
  <c r="AB44" i="13"/>
  <c r="AB45" i="13" s="1"/>
  <c r="AB46" i="13" s="1"/>
  <c r="AB65" i="13" s="1"/>
  <c r="AF22" i="13"/>
  <c r="AD52" i="13"/>
  <c r="AD62" i="13" s="1"/>
  <c r="AD66" i="13" s="1"/>
  <c r="AD55" i="13"/>
  <c r="AD56" i="13" s="1"/>
  <c r="AK3" i="13"/>
  <c r="AK9" i="13" s="1"/>
  <c r="AJ8" i="13"/>
  <c r="AE39" i="13"/>
  <c r="AE33" i="13"/>
  <c r="AH17" i="13"/>
  <c r="AH20" i="13" s="1"/>
  <c r="AH30" i="13"/>
  <c r="AH31" i="13" s="1"/>
  <c r="AC57" i="13"/>
  <c r="AC58" i="13" s="1"/>
  <c r="AC59" i="13" s="1"/>
  <c r="AC60" i="13" s="1"/>
  <c r="AC63" i="13" s="1"/>
  <c r="AK49" i="13"/>
  <c r="AK53" i="13" s="1"/>
  <c r="AL4" i="13"/>
  <c r="AI24" i="13"/>
  <c r="AI38" i="13"/>
  <c r="AI54" i="13" s="1"/>
  <c r="Z74" i="13"/>
  <c r="AC42" i="12"/>
  <c r="AC43" i="12" s="1"/>
  <c r="AC44" i="12" s="1"/>
  <c r="AC45" i="12" s="1"/>
  <c r="AC46" i="12" s="1"/>
  <c r="AC74" i="5"/>
  <c r="AE50" i="12"/>
  <c r="AE40" i="12"/>
  <c r="AC57" i="12"/>
  <c r="AC58" i="12" s="1"/>
  <c r="AC59" i="12" s="1"/>
  <c r="AC60" i="12" s="1"/>
  <c r="AC63" i="12" s="1"/>
  <c r="AC66" i="12" s="1"/>
  <c r="AA65" i="12"/>
  <c r="AA67" i="12"/>
  <c r="AI72" i="12"/>
  <c r="AI16" i="12"/>
  <c r="AF29" i="12"/>
  <c r="AF32" i="12" s="1"/>
  <c r="AF26" i="12"/>
  <c r="AF27" i="12" s="1"/>
  <c r="AD34" i="12"/>
  <c r="AD35" i="12"/>
  <c r="AD71" i="12" s="1"/>
  <c r="AE39" i="12"/>
  <c r="AE33" i="12"/>
  <c r="AJ24" i="12"/>
  <c r="AJ49" i="12"/>
  <c r="AJ53" i="12" s="1"/>
  <c r="AK4" i="12"/>
  <c r="AD41" i="12"/>
  <c r="AD73" i="12" s="1"/>
  <c r="AK8" i="12"/>
  <c r="AK38" i="12" s="1"/>
  <c r="AK54" i="12" s="1"/>
  <c r="AL3" i="12"/>
  <c r="AL9" i="12" s="1"/>
  <c r="AB43" i="12"/>
  <c r="AB44" i="12" s="1"/>
  <c r="AB45" i="12" s="1"/>
  <c r="AB46" i="12" s="1"/>
  <c r="AB65" i="12" s="1"/>
  <c r="AH30" i="12"/>
  <c r="AH31" i="12" s="1"/>
  <c r="AH17" i="12"/>
  <c r="AH20" i="12" s="1"/>
  <c r="AF22" i="12"/>
  <c r="AF23" i="12" s="1"/>
  <c r="AF51" i="12" s="1"/>
  <c r="AD55" i="12"/>
  <c r="AD56" i="12" s="1"/>
  <c r="AD52" i="12"/>
  <c r="AD62" i="12" s="1"/>
  <c r="AL14" i="12"/>
  <c r="AK5" i="12"/>
  <c r="AJ10" i="12"/>
  <c r="AG21" i="12"/>
  <c r="AG25" i="12"/>
  <c r="AJ38" i="12"/>
  <c r="AJ54" i="12" s="1"/>
  <c r="AC57" i="11"/>
  <c r="AC58" i="11" s="1"/>
  <c r="AC59" i="11" s="1"/>
  <c r="AC60" i="11" s="1"/>
  <c r="AC63" i="11" s="1"/>
  <c r="AC66" i="11" s="1"/>
  <c r="AE33" i="11"/>
  <c r="AE39" i="11"/>
  <c r="AK49" i="11"/>
  <c r="AK53" i="11" s="1"/>
  <c r="AL4" i="11"/>
  <c r="AK38" i="11"/>
  <c r="AK54" i="11" s="1"/>
  <c r="AK24" i="11"/>
  <c r="AD52" i="11"/>
  <c r="AD62" i="11" s="1"/>
  <c r="AD55" i="11"/>
  <c r="AD56" i="11" s="1"/>
  <c r="AF22" i="11"/>
  <c r="AE40" i="11"/>
  <c r="AE50" i="11"/>
  <c r="AC42" i="11"/>
  <c r="AF29" i="11"/>
  <c r="AF32" i="11" s="1"/>
  <c r="AF26" i="11"/>
  <c r="AF27" i="11" s="1"/>
  <c r="AG21" i="11"/>
  <c r="AG25" i="11"/>
  <c r="AJ10" i="11"/>
  <c r="AK5" i="11"/>
  <c r="AL8" i="11"/>
  <c r="AM3" i="11"/>
  <c r="AM9" i="11" s="1"/>
  <c r="AI72" i="11"/>
  <c r="AI16" i="11"/>
  <c r="AH17" i="11"/>
  <c r="AH20" i="11" s="1"/>
  <c r="AH30" i="11"/>
  <c r="AH31" i="11" s="1"/>
  <c r="AD41" i="11"/>
  <c r="AD73" i="11" s="1"/>
  <c r="AD34" i="11"/>
  <c r="AD35" i="11"/>
  <c r="AD71" i="11" s="1"/>
  <c r="AB44" i="11"/>
  <c r="AB45" i="11" s="1"/>
  <c r="AB46" i="11" s="1"/>
  <c r="AB65" i="11" s="1"/>
  <c r="AA74" i="11"/>
  <c r="AD66" i="8"/>
  <c r="AD67" i="5"/>
  <c r="AD68" i="5" s="1"/>
  <c r="AD69" i="5" s="1"/>
  <c r="AD74" i="5" s="1"/>
  <c r="AB67" i="7"/>
  <c r="AB68" i="7" s="1"/>
  <c r="AB69" i="7" s="1"/>
  <c r="Z74" i="1"/>
  <c r="AE62" i="8"/>
  <c r="AA74" i="7"/>
  <c r="AC63" i="1"/>
  <c r="AB67" i="8"/>
  <c r="AB68" i="8" s="1"/>
  <c r="AB69" i="8" s="1"/>
  <c r="AA67" i="1"/>
  <c r="AA68" i="1" s="1"/>
  <c r="AA69" i="1" s="1"/>
  <c r="AF23" i="8"/>
  <c r="AF51" i="8" s="1"/>
  <c r="AE52" i="1"/>
  <c r="AE62" i="1" s="1"/>
  <c r="AE66" i="1" s="1"/>
  <c r="AE55" i="1"/>
  <c r="AE56" i="1" s="1"/>
  <c r="AE57" i="1" s="1"/>
  <c r="AE58" i="1" s="1"/>
  <c r="AE59" i="1" s="1"/>
  <c r="AE60" i="1" s="1"/>
  <c r="AA67" i="10"/>
  <c r="AA68" i="10" s="1"/>
  <c r="AA69" i="10" s="1"/>
  <c r="AF23" i="1"/>
  <c r="AF51" i="1" s="1"/>
  <c r="AE58" i="8"/>
  <c r="AE59" i="8" s="1"/>
  <c r="AE60" i="8" s="1"/>
  <c r="AE63" i="8" s="1"/>
  <c r="AE66" i="8" s="1"/>
  <c r="AD55" i="7"/>
  <c r="AD56" i="7" s="1"/>
  <c r="AD52" i="7"/>
  <c r="AD62" i="7" s="1"/>
  <c r="AD66" i="7" s="1"/>
  <c r="AA74" i="8"/>
  <c r="AB43" i="1"/>
  <c r="AB44" i="1" s="1"/>
  <c r="AB45" i="1" s="1"/>
  <c r="AB46" i="1" s="1"/>
  <c r="AB65" i="1" s="1"/>
  <c r="AF52" i="8"/>
  <c r="AF55" i="8"/>
  <c r="AF56" i="8" s="1"/>
  <c r="AF57" i="8" s="1"/>
  <c r="AF58" i="8" s="1"/>
  <c r="AF59" i="8" s="1"/>
  <c r="AF60" i="8" s="1"/>
  <c r="AD52" i="10"/>
  <c r="AD62" i="10" s="1"/>
  <c r="AE52" i="7"/>
  <c r="AE62" i="7" s="1"/>
  <c r="AE66" i="7" s="1"/>
  <c r="AE55" i="7"/>
  <c r="AE56" i="7" s="1"/>
  <c r="AE57" i="7" s="1"/>
  <c r="AE58" i="7" s="1"/>
  <c r="AE59" i="7" s="1"/>
  <c r="AE60" i="7" s="1"/>
  <c r="AD52" i="1"/>
  <c r="AD62" i="1" s="1"/>
  <c r="AD66" i="1" s="1"/>
  <c r="AD55" i="1"/>
  <c r="AD56" i="1" s="1"/>
  <c r="AD57" i="1" s="1"/>
  <c r="AD58" i="1" s="1"/>
  <c r="AD59" i="1" s="1"/>
  <c r="AD60" i="1" s="1"/>
  <c r="AC66" i="10"/>
  <c r="AD57" i="10"/>
  <c r="AD58" i="10" s="1"/>
  <c r="AD59" i="10" s="1"/>
  <c r="AD60" i="10" s="1"/>
  <c r="AC42" i="10"/>
  <c r="AE55" i="10"/>
  <c r="AE56" i="10" s="1"/>
  <c r="AE57" i="10" s="1"/>
  <c r="AE58" i="10" s="1"/>
  <c r="AE59" i="10" s="1"/>
  <c r="AE60" i="10" s="1"/>
  <c r="AE52" i="10"/>
  <c r="AK4" i="10"/>
  <c r="AK49" i="10" s="1"/>
  <c r="AK53" i="10" s="1"/>
  <c r="AE40" i="10"/>
  <c r="AI72" i="10"/>
  <c r="AI16" i="10"/>
  <c r="AE33" i="10"/>
  <c r="AE39" i="10"/>
  <c r="AK5" i="10"/>
  <c r="AJ10" i="10"/>
  <c r="AJ24" i="10"/>
  <c r="AD41" i="10"/>
  <c r="AD73" i="10" s="1"/>
  <c r="AD34" i="10"/>
  <c r="AD35" i="10"/>
  <c r="AD71" i="10" s="1"/>
  <c r="AG21" i="10"/>
  <c r="AG25" i="10"/>
  <c r="AF26" i="10"/>
  <c r="AF27" i="10" s="1"/>
  <c r="AF29" i="10"/>
  <c r="AF32" i="10" s="1"/>
  <c r="AH30" i="10"/>
  <c r="AH31" i="10" s="1"/>
  <c r="AH17" i="10"/>
  <c r="AH20" i="10" s="1"/>
  <c r="AK8" i="10"/>
  <c r="AL3" i="10"/>
  <c r="AL9" i="10" s="1"/>
  <c r="AF22" i="10"/>
  <c r="AF23" i="10" s="1"/>
  <c r="AF51" i="10" s="1"/>
  <c r="AB43" i="10"/>
  <c r="AB44" i="10" s="1"/>
  <c r="AB45" i="10" s="1"/>
  <c r="AB46" i="10" s="1"/>
  <c r="AB65" i="10" s="1"/>
  <c r="AE23" i="10"/>
  <c r="AE51" i="10" s="1"/>
  <c r="AJ38" i="10"/>
  <c r="AJ54" i="10" s="1"/>
  <c r="AK14" i="10"/>
  <c r="Z74" i="10"/>
  <c r="AI38" i="1"/>
  <c r="AI54" i="1" s="1"/>
  <c r="AI24" i="1"/>
  <c r="AJ8" i="1"/>
  <c r="AK3" i="1"/>
  <c r="AK4" i="1"/>
  <c r="AK49" i="1" s="1"/>
  <c r="AK53" i="1" s="1"/>
  <c r="AK2" i="1"/>
  <c r="AK9" i="1" s="1"/>
  <c r="AC42" i="1"/>
  <c r="AC42" i="7"/>
  <c r="AG21" i="1"/>
  <c r="AG22" i="1" s="1"/>
  <c r="AG25" i="1"/>
  <c r="AK5" i="7"/>
  <c r="AJ10" i="7"/>
  <c r="AJ72" i="7" s="1"/>
  <c r="AE40" i="7"/>
  <c r="AE41" i="7" s="1"/>
  <c r="AE73" i="7" s="1"/>
  <c r="AG25" i="7"/>
  <c r="AG21" i="7"/>
  <c r="AI16" i="7"/>
  <c r="AF26" i="7"/>
  <c r="AF27" i="7" s="1"/>
  <c r="AF50" i="7" s="1"/>
  <c r="AF29" i="7"/>
  <c r="AF32" i="7" s="1"/>
  <c r="AE39" i="7"/>
  <c r="AE33" i="7"/>
  <c r="AE39" i="1"/>
  <c r="AE33" i="1"/>
  <c r="AH30" i="1"/>
  <c r="AH31" i="1" s="1"/>
  <c r="AH17" i="1"/>
  <c r="AH20" i="1" s="1"/>
  <c r="AE40" i="1"/>
  <c r="AF22" i="7"/>
  <c r="AD42" i="7"/>
  <c r="AD43" i="7" s="1"/>
  <c r="AD44" i="7" s="1"/>
  <c r="AD45" i="7" s="1"/>
  <c r="AD46" i="7" s="1"/>
  <c r="AD65" i="7" s="1"/>
  <c r="AD41" i="1"/>
  <c r="AD73" i="1" s="1"/>
  <c r="AF26" i="1"/>
  <c r="AF27" i="1" s="1"/>
  <c r="AF50" i="1" s="1"/>
  <c r="AF29" i="1"/>
  <c r="AF32" i="1" s="1"/>
  <c r="AJ10" i="1"/>
  <c r="AJ72" i="1" s="1"/>
  <c r="AI16" i="1"/>
  <c r="AD35" i="7"/>
  <c r="AD71" i="7" s="1"/>
  <c r="AD34" i="7"/>
  <c r="AH30" i="7"/>
  <c r="AH31" i="7" s="1"/>
  <c r="AH17" i="7"/>
  <c r="AH20" i="7" s="1"/>
  <c r="AD34" i="1"/>
  <c r="AD35" i="1"/>
  <c r="AD71" i="1" s="1"/>
  <c r="AM4" i="5"/>
  <c r="AL49" i="5"/>
  <c r="AE34" i="8"/>
  <c r="AE35" i="8"/>
  <c r="AE71" i="8" s="1"/>
  <c r="AO14" i="8"/>
  <c r="AK10" i="8"/>
  <c r="AK72" i="8" s="1"/>
  <c r="AL5" i="8"/>
  <c r="AK8" i="8"/>
  <c r="AL3" i="8"/>
  <c r="AL9" i="8" s="1"/>
  <c r="AJ24" i="8"/>
  <c r="AJ38" i="8"/>
  <c r="AJ54" i="8" s="1"/>
  <c r="AG29" i="8"/>
  <c r="AG32" i="8" s="1"/>
  <c r="AG26" i="8"/>
  <c r="AG27" i="8" s="1"/>
  <c r="AG50" i="8" s="1"/>
  <c r="AJ16" i="8"/>
  <c r="AF40" i="8"/>
  <c r="AC43" i="8"/>
  <c r="AC44" i="8" s="1"/>
  <c r="AC45" i="8" s="1"/>
  <c r="AC46" i="8" s="1"/>
  <c r="AC65" i="8" s="1"/>
  <c r="AD42" i="8"/>
  <c r="AF33" i="8"/>
  <c r="AF39" i="8"/>
  <c r="AE41" i="8"/>
  <c r="AE73" i="8" s="1"/>
  <c r="AG22" i="8"/>
  <c r="AM4" i="8"/>
  <c r="AM49" i="8" s="1"/>
  <c r="AM53" i="8" s="1"/>
  <c r="AI30" i="8"/>
  <c r="AI31" i="8" s="1"/>
  <c r="AI17" i="8"/>
  <c r="AI20" i="8" s="1"/>
  <c r="AH21" i="8"/>
  <c r="AH25" i="8"/>
  <c r="AK24" i="7"/>
  <c r="AK38" i="7"/>
  <c r="AK54" i="7" s="1"/>
  <c r="AL14" i="7"/>
  <c r="AM3" i="7"/>
  <c r="AL8" i="7"/>
  <c r="AL4" i="7"/>
  <c r="AL49" i="7" s="1"/>
  <c r="AL53" i="7" s="1"/>
  <c r="AG62" i="5"/>
  <c r="AG66" i="5" s="1"/>
  <c r="AJ21" i="5"/>
  <c r="AJ25" i="5"/>
  <c r="AK17" i="5"/>
  <c r="AK20" i="5" s="1"/>
  <c r="AK30" i="5"/>
  <c r="AK31" i="5" s="1"/>
  <c r="AK24" i="5"/>
  <c r="AK38" i="5"/>
  <c r="AG41" i="5"/>
  <c r="AG73" i="5" s="1"/>
  <c r="AH40" i="5"/>
  <c r="AH50" i="5"/>
  <c r="AH52" i="5" s="1"/>
  <c r="AH62" i="5" s="1"/>
  <c r="AH66" i="5" s="1"/>
  <c r="AM10" i="5"/>
  <c r="AL16" i="5"/>
  <c r="AL72" i="5"/>
  <c r="AF42" i="5"/>
  <c r="AI26" i="5"/>
  <c r="AI27" i="5" s="1"/>
  <c r="AI29" i="5"/>
  <c r="AI32" i="5" s="1"/>
  <c r="AH33" i="5"/>
  <c r="AH39" i="5"/>
  <c r="AG34" i="5"/>
  <c r="AG35" i="5"/>
  <c r="AG71" i="5" s="1"/>
  <c r="AI22" i="5"/>
  <c r="AM3" i="5"/>
  <c r="AM9" i="5" s="1"/>
  <c r="AL8" i="5"/>
  <c r="AE43" i="5"/>
  <c r="AE44" i="5" s="1"/>
  <c r="AE45" i="5" s="1"/>
  <c r="AE46" i="5" s="1"/>
  <c r="AE65" i="5" s="1"/>
  <c r="AM9" i="14" l="1"/>
  <c r="AM8" i="14"/>
  <c r="AM24" i="14" s="1"/>
  <c r="AN3" i="14"/>
  <c r="AA68" i="15"/>
  <c r="AA69" i="15" s="1"/>
  <c r="AC74" i="14"/>
  <c r="AD42" i="15"/>
  <c r="AD43" i="15" s="1"/>
  <c r="AM5" i="14"/>
  <c r="AL10" i="14"/>
  <c r="AL72" i="14" s="1"/>
  <c r="AF50" i="15"/>
  <c r="AF40" i="15"/>
  <c r="AD57" i="15"/>
  <c r="AD58" i="15" s="1"/>
  <c r="AD59" i="15" s="1"/>
  <c r="AD60" i="15" s="1"/>
  <c r="AD63" i="15" s="1"/>
  <c r="AE34" i="15"/>
  <c r="AE35" i="15"/>
  <c r="AE71" i="15" s="1"/>
  <c r="AK9" i="15"/>
  <c r="AK8" i="15"/>
  <c r="AL3" i="15"/>
  <c r="AJ24" i="15"/>
  <c r="AJ38" i="15"/>
  <c r="AJ54" i="15" s="1"/>
  <c r="AH21" i="15"/>
  <c r="AH25" i="15"/>
  <c r="AE55" i="15"/>
  <c r="AE56" i="15" s="1"/>
  <c r="AE52" i="15"/>
  <c r="AE62" i="15" s="1"/>
  <c r="AE66" i="15" s="1"/>
  <c r="AF39" i="15"/>
  <c r="AF33" i="15"/>
  <c r="AG26" i="15"/>
  <c r="AG27" i="15" s="1"/>
  <c r="AG29" i="15"/>
  <c r="AG32" i="15" s="1"/>
  <c r="AK10" i="15"/>
  <c r="AL5" i="15"/>
  <c r="AF23" i="15"/>
  <c r="AF51" i="15" s="1"/>
  <c r="AB67" i="15"/>
  <c r="AB68" i="15" s="1"/>
  <c r="AB69" i="15" s="1"/>
  <c r="AG22" i="15"/>
  <c r="AG23" i="15" s="1"/>
  <c r="AG51" i="15" s="1"/>
  <c r="AJ72" i="15"/>
  <c r="AJ16" i="15"/>
  <c r="AK49" i="15"/>
  <c r="AK53" i="15" s="1"/>
  <c r="AL4" i="15"/>
  <c r="AI30" i="15"/>
  <c r="AI31" i="15" s="1"/>
  <c r="AI17" i="15"/>
  <c r="AI20" i="15" s="1"/>
  <c r="AC44" i="15"/>
  <c r="AC45" i="15" s="1"/>
  <c r="AC46" i="15" s="1"/>
  <c r="AC65" i="15" s="1"/>
  <c r="AE41" i="15"/>
  <c r="AE73" i="15" s="1"/>
  <c r="AE57" i="14"/>
  <c r="AE58" i="14" s="1"/>
  <c r="AE59" i="14" s="1"/>
  <c r="AE60" i="14" s="1"/>
  <c r="AE63" i="14" s="1"/>
  <c r="AE66" i="14" s="1"/>
  <c r="AJ30" i="14"/>
  <c r="AJ31" i="14" s="1"/>
  <c r="AJ17" i="14"/>
  <c r="AJ20" i="14" s="1"/>
  <c r="AH26" i="14"/>
  <c r="AH27" i="14" s="1"/>
  <c r="AH29" i="14"/>
  <c r="AH32" i="14" s="1"/>
  <c r="AG39" i="14"/>
  <c r="AG33" i="14"/>
  <c r="AI21" i="14"/>
  <c r="AI25" i="14"/>
  <c r="AK38" i="14"/>
  <c r="AK54" i="14" s="1"/>
  <c r="AL14" i="14"/>
  <c r="AK16" i="14"/>
  <c r="AH22" i="14"/>
  <c r="AE42" i="14"/>
  <c r="AG40" i="14"/>
  <c r="AG50" i="14"/>
  <c r="AD44" i="14"/>
  <c r="AD45" i="14" s="1"/>
  <c r="AD46" i="14" s="1"/>
  <c r="AD65" i="14" s="1"/>
  <c r="AF34" i="14"/>
  <c r="AF35" i="14"/>
  <c r="AF71" i="14" s="1"/>
  <c r="AF41" i="14"/>
  <c r="AF73" i="14" s="1"/>
  <c r="AK49" i="14"/>
  <c r="AK53" i="14" s="1"/>
  <c r="AL4" i="14"/>
  <c r="AF52" i="14"/>
  <c r="AF62" i="14" s="1"/>
  <c r="AF55" i="14"/>
  <c r="AF56" i="14" s="1"/>
  <c r="AM2" i="7"/>
  <c r="AL9" i="7"/>
  <c r="Z74" i="11"/>
  <c r="AA68" i="12"/>
  <c r="AA69" i="12" s="1"/>
  <c r="AF63" i="8"/>
  <c r="AD42" i="13"/>
  <c r="AD43" i="13" s="1"/>
  <c r="AD44" i="13" s="1"/>
  <c r="AD45" i="13" s="1"/>
  <c r="AD46" i="13" s="1"/>
  <c r="AD65" i="13" s="1"/>
  <c r="AB67" i="11"/>
  <c r="AB68" i="11" s="1"/>
  <c r="AB69" i="11" s="1"/>
  <c r="AF50" i="13"/>
  <c r="AF40" i="13"/>
  <c r="AM14" i="13"/>
  <c r="AI30" i="13"/>
  <c r="AI31" i="13" s="1"/>
  <c r="AI17" i="13"/>
  <c r="AI20" i="13" s="1"/>
  <c r="AD57" i="13"/>
  <c r="AD58" i="13" s="1"/>
  <c r="AD59" i="13" s="1"/>
  <c r="AD60" i="13" s="1"/>
  <c r="AD63" i="13" s="1"/>
  <c r="AF39" i="13"/>
  <c r="AF33" i="13"/>
  <c r="AL49" i="13"/>
  <c r="AL53" i="13" s="1"/>
  <c r="AM4" i="13"/>
  <c r="AK8" i="13"/>
  <c r="AL3" i="13"/>
  <c r="AL9" i="13" s="1"/>
  <c r="AB67" i="13"/>
  <c r="AB68" i="13" s="1"/>
  <c r="AB69" i="13" s="1"/>
  <c r="AE41" i="13"/>
  <c r="AE73" i="13" s="1"/>
  <c r="AG26" i="13"/>
  <c r="AG27" i="13" s="1"/>
  <c r="AG29" i="13"/>
  <c r="AG32" i="13" s="1"/>
  <c r="AG22" i="13"/>
  <c r="AG23" i="13" s="1"/>
  <c r="AG51" i="13" s="1"/>
  <c r="AJ24" i="13"/>
  <c r="AJ38" i="13"/>
  <c r="AJ54" i="13" s="1"/>
  <c r="AE52" i="13"/>
  <c r="AE62" i="13" s="1"/>
  <c r="AE66" i="13" s="1"/>
  <c r="AE55" i="13"/>
  <c r="AE56" i="13" s="1"/>
  <c r="AH21" i="13"/>
  <c r="AH25" i="13"/>
  <c r="AK10" i="13"/>
  <c r="AL5" i="13"/>
  <c r="AE34" i="13"/>
  <c r="AE35" i="13"/>
  <c r="AE71" i="13" s="1"/>
  <c r="AF23" i="13"/>
  <c r="AF51" i="13" s="1"/>
  <c r="AJ72" i="13"/>
  <c r="AJ16" i="13"/>
  <c r="AC67" i="13"/>
  <c r="AC68" i="13" s="1"/>
  <c r="AC69" i="13" s="1"/>
  <c r="AD42" i="12"/>
  <c r="AD43" i="12" s="1"/>
  <c r="AC65" i="12"/>
  <c r="AC67" i="12"/>
  <c r="AD57" i="12"/>
  <c r="AD58" i="12" s="1"/>
  <c r="AD59" i="12" s="1"/>
  <c r="AD60" i="12" s="1"/>
  <c r="AD63" i="12" s="1"/>
  <c r="AD66" i="12" s="1"/>
  <c r="AK10" i="12"/>
  <c r="AL5" i="12"/>
  <c r="AL8" i="12"/>
  <c r="AL38" i="12" s="1"/>
  <c r="AL54" i="12" s="1"/>
  <c r="AM3" i="12"/>
  <c r="AM9" i="12" s="1"/>
  <c r="AK24" i="12"/>
  <c r="AE34" i="12"/>
  <c r="AE35" i="12"/>
  <c r="AE71" i="12" s="1"/>
  <c r="AJ72" i="12"/>
  <c r="AJ16" i="12"/>
  <c r="AM14" i="12"/>
  <c r="AF50" i="12"/>
  <c r="AF40" i="12"/>
  <c r="AH21" i="12"/>
  <c r="AH25" i="12"/>
  <c r="AG29" i="12"/>
  <c r="AG32" i="12" s="1"/>
  <c r="AG26" i="12"/>
  <c r="AG27" i="12" s="1"/>
  <c r="AB67" i="12"/>
  <c r="AB68" i="12" s="1"/>
  <c r="AB69" i="12" s="1"/>
  <c r="AK49" i="12"/>
  <c r="AK53" i="12" s="1"/>
  <c r="AL4" i="12"/>
  <c r="AF39" i="12"/>
  <c r="AF33" i="12"/>
  <c r="AE41" i="12"/>
  <c r="AE73" i="12" s="1"/>
  <c r="AG22" i="12"/>
  <c r="AG23" i="12" s="1"/>
  <c r="AG51" i="12" s="1"/>
  <c r="AI30" i="12"/>
  <c r="AI31" i="12" s="1"/>
  <c r="AI17" i="12"/>
  <c r="AI20" i="12" s="1"/>
  <c r="AE55" i="12"/>
  <c r="AE56" i="12" s="1"/>
  <c r="AE52" i="12"/>
  <c r="AE62" i="12" s="1"/>
  <c r="AF40" i="11"/>
  <c r="AF50" i="11"/>
  <c r="AI17" i="11"/>
  <c r="AI20" i="11" s="1"/>
  <c r="AI30" i="11"/>
  <c r="AI31" i="11" s="1"/>
  <c r="AH21" i="11"/>
  <c r="AH25" i="11"/>
  <c r="AG22" i="11"/>
  <c r="AG23" i="11" s="1"/>
  <c r="AG51" i="11" s="1"/>
  <c r="AD57" i="11"/>
  <c r="AD58" i="11" s="1"/>
  <c r="AD59" i="11" s="1"/>
  <c r="AD60" i="11" s="1"/>
  <c r="AD63" i="11" s="1"/>
  <c r="AD66" i="11" s="1"/>
  <c r="AF33" i="11"/>
  <c r="AF39" i="11"/>
  <c r="AE52" i="11"/>
  <c r="AE62" i="11" s="1"/>
  <c r="AE55" i="11"/>
  <c r="AE56" i="11" s="1"/>
  <c r="AN3" i="11"/>
  <c r="AN9" i="11" s="1"/>
  <c r="AM8" i="11"/>
  <c r="AE41" i="11"/>
  <c r="AE73" i="11" s="1"/>
  <c r="AL49" i="11"/>
  <c r="AL53" i="11" s="1"/>
  <c r="AM4" i="11"/>
  <c r="AL38" i="11"/>
  <c r="AL54" i="11" s="1"/>
  <c r="AL24" i="11"/>
  <c r="AF23" i="11"/>
  <c r="AF51" i="11" s="1"/>
  <c r="AD42" i="11"/>
  <c r="AK10" i="11"/>
  <c r="AL5" i="11"/>
  <c r="AE34" i="11"/>
  <c r="AE35" i="11"/>
  <c r="AE71" i="11" s="1"/>
  <c r="AJ72" i="11"/>
  <c r="AJ16" i="11"/>
  <c r="AG29" i="11"/>
  <c r="AG32" i="11" s="1"/>
  <c r="AG26" i="11"/>
  <c r="AG27" i="11" s="1"/>
  <c r="AC43" i="11"/>
  <c r="AC44" i="11" s="1"/>
  <c r="AC45" i="11" s="1"/>
  <c r="AC46" i="11" s="1"/>
  <c r="AC65" i="11" s="1"/>
  <c r="AB74" i="7"/>
  <c r="AB74" i="8"/>
  <c r="AA74" i="1"/>
  <c r="AD63" i="1"/>
  <c r="AC67" i="8"/>
  <c r="AC68" i="8" s="1"/>
  <c r="AC69" i="8" s="1"/>
  <c r="AD63" i="10"/>
  <c r="AD66" i="10" s="1"/>
  <c r="AF52" i="1"/>
  <c r="AF62" i="1" s="1"/>
  <c r="AF66" i="1" s="1"/>
  <c r="AF55" i="1"/>
  <c r="AF56" i="1" s="1"/>
  <c r="AE67" i="5"/>
  <c r="AE68" i="5" s="1"/>
  <c r="AE69" i="5" s="1"/>
  <c r="AC43" i="7"/>
  <c r="AC44" i="7" s="1"/>
  <c r="AC45" i="7" s="1"/>
  <c r="AC46" i="7" s="1"/>
  <c r="AC65" i="7" s="1"/>
  <c r="AF52" i="7"/>
  <c r="AF55" i="7"/>
  <c r="AF56" i="7" s="1"/>
  <c r="AF50" i="10"/>
  <c r="AF55" i="10" s="1"/>
  <c r="AF56" i="10" s="1"/>
  <c r="AF57" i="10" s="1"/>
  <c r="AF58" i="10" s="1"/>
  <c r="AF59" i="10" s="1"/>
  <c r="AF60" i="10" s="1"/>
  <c r="AD57" i="7"/>
  <c r="AD58" i="7" s="1"/>
  <c r="AD59" i="7" s="1"/>
  <c r="AD60" i="7" s="1"/>
  <c r="AD63" i="7" s="1"/>
  <c r="AF23" i="7"/>
  <c r="AF51" i="7" s="1"/>
  <c r="AB67" i="10"/>
  <c r="AB68" i="10" s="1"/>
  <c r="AB69" i="10" s="1"/>
  <c r="AF62" i="8"/>
  <c r="AE63" i="7"/>
  <c r="AB67" i="1"/>
  <c r="AB68" i="1" s="1"/>
  <c r="AB69" i="1" s="1"/>
  <c r="AG23" i="8"/>
  <c r="AG51" i="8" s="1"/>
  <c r="AC43" i="10"/>
  <c r="AC44" i="10" s="1"/>
  <c r="AC45" i="10" s="1"/>
  <c r="AC46" i="10" s="1"/>
  <c r="AC65" i="10" s="1"/>
  <c r="AG23" i="1"/>
  <c r="AG51" i="1" s="1"/>
  <c r="AG52" i="8"/>
  <c r="AG55" i="8"/>
  <c r="AG56" i="8" s="1"/>
  <c r="AG57" i="8" s="1"/>
  <c r="AG58" i="8" s="1"/>
  <c r="AG59" i="8" s="1"/>
  <c r="AG60" i="8" s="1"/>
  <c r="AC43" i="1"/>
  <c r="AC44" i="1" s="1"/>
  <c r="AC45" i="1" s="1"/>
  <c r="AC46" i="1" s="1"/>
  <c r="AC65" i="1" s="1"/>
  <c r="AE63" i="1"/>
  <c r="AE62" i="10"/>
  <c r="AE63" i="10"/>
  <c r="AD42" i="10"/>
  <c r="AE34" i="10"/>
  <c r="AE35" i="10"/>
  <c r="AE71" i="10" s="1"/>
  <c r="AM3" i="10"/>
  <c r="AM9" i="10" s="1"/>
  <c r="AL8" i="10"/>
  <c r="AG29" i="10"/>
  <c r="AG32" i="10" s="1"/>
  <c r="AG26" i="10"/>
  <c r="AG27" i="10" s="1"/>
  <c r="AK10" i="10"/>
  <c r="AL5" i="10"/>
  <c r="AG22" i="10"/>
  <c r="AF39" i="10"/>
  <c r="AF33" i="10"/>
  <c r="AI30" i="10"/>
  <c r="AI31" i="10" s="1"/>
  <c r="AI17" i="10"/>
  <c r="AI20" i="10" s="1"/>
  <c r="AK24" i="10"/>
  <c r="AH21" i="10"/>
  <c r="AH25" i="10"/>
  <c r="AF40" i="10"/>
  <c r="AE41" i="10"/>
  <c r="AE73" i="10" s="1"/>
  <c r="AK38" i="10"/>
  <c r="AK54" i="10" s="1"/>
  <c r="AL14" i="10"/>
  <c r="AA74" i="10"/>
  <c r="AJ72" i="10"/>
  <c r="AJ16" i="10"/>
  <c r="AL4" i="10"/>
  <c r="AL49" i="10" s="1"/>
  <c r="AL53" i="10" s="1"/>
  <c r="AK8" i="1"/>
  <c r="AL3" i="1"/>
  <c r="AJ24" i="1"/>
  <c r="AJ38" i="1"/>
  <c r="AJ54" i="1" s="1"/>
  <c r="AL4" i="1"/>
  <c r="AL49" i="1" s="1"/>
  <c r="AL53" i="1" s="1"/>
  <c r="AL2" i="1"/>
  <c r="AD42" i="1"/>
  <c r="AE42" i="7"/>
  <c r="AE43" i="7" s="1"/>
  <c r="AE44" i="7" s="1"/>
  <c r="AE45" i="7" s="1"/>
  <c r="AE46" i="7" s="1"/>
  <c r="AE65" i="7" s="1"/>
  <c r="AF39" i="1"/>
  <c r="AF33" i="1"/>
  <c r="AI30" i="7"/>
  <c r="AI31" i="7" s="1"/>
  <c r="AI17" i="7"/>
  <c r="AI20" i="7" s="1"/>
  <c r="AH21" i="7"/>
  <c r="AH22" i="7" s="1"/>
  <c r="AH25" i="7"/>
  <c r="AF40" i="1"/>
  <c r="AE34" i="1"/>
  <c r="AE35" i="1"/>
  <c r="AE71" i="1" s="1"/>
  <c r="AG22" i="7"/>
  <c r="AH25" i="1"/>
  <c r="AH21" i="1"/>
  <c r="AH22" i="1" s="1"/>
  <c r="AG29" i="7"/>
  <c r="AG32" i="7" s="1"/>
  <c r="AG26" i="7"/>
  <c r="AG27" i="7" s="1"/>
  <c r="AG50" i="7" s="1"/>
  <c r="AE34" i="7"/>
  <c r="AE35" i="7"/>
  <c r="AE71" i="7" s="1"/>
  <c r="AJ16" i="7"/>
  <c r="AL5" i="7"/>
  <c r="AK10" i="7"/>
  <c r="AK72" i="7" s="1"/>
  <c r="AI30" i="1"/>
  <c r="AI31" i="1" s="1"/>
  <c r="AI17" i="1"/>
  <c r="AI20" i="1" s="1"/>
  <c r="AF33" i="7"/>
  <c r="AF39" i="7"/>
  <c r="AG29" i="1"/>
  <c r="AG32" i="1" s="1"/>
  <c r="AG26" i="1"/>
  <c r="AG27" i="1" s="1"/>
  <c r="AG50" i="1" s="1"/>
  <c r="AK10" i="1"/>
  <c r="AK72" i="1" s="1"/>
  <c r="AJ16" i="1"/>
  <c r="AE41" i="1"/>
  <c r="AE73" i="1" s="1"/>
  <c r="AF40" i="7"/>
  <c r="AN4" i="5"/>
  <c r="AM49" i="5"/>
  <c r="AE42" i="8"/>
  <c r="AG40" i="8"/>
  <c r="AH22" i="8"/>
  <c r="AJ17" i="8"/>
  <c r="AJ20" i="8" s="1"/>
  <c r="AJ30" i="8"/>
  <c r="AJ31" i="8" s="1"/>
  <c r="AL10" i="8"/>
  <c r="AL72" i="8" s="1"/>
  <c r="AM5" i="8"/>
  <c r="AF34" i="8"/>
  <c r="AF35" i="8"/>
  <c r="AF71" i="8" s="1"/>
  <c r="AG39" i="8"/>
  <c r="AG33" i="8"/>
  <c r="AI21" i="8"/>
  <c r="AI25" i="8"/>
  <c r="AK16" i="8"/>
  <c r="AP14" i="8"/>
  <c r="AN4" i="8"/>
  <c r="AN49" i="8" s="1"/>
  <c r="AN53" i="8" s="1"/>
  <c r="AD43" i="8"/>
  <c r="AD44" i="8" s="1"/>
  <c r="AD45" i="8" s="1"/>
  <c r="AD46" i="8" s="1"/>
  <c r="AD65" i="8" s="1"/>
  <c r="AF41" i="8"/>
  <c r="AF73" i="8" s="1"/>
  <c r="AM3" i="8"/>
  <c r="AM9" i="8" s="1"/>
  <c r="AL8" i="8"/>
  <c r="AK24" i="8"/>
  <c r="AK38" i="8"/>
  <c r="AK54" i="8" s="1"/>
  <c r="AH29" i="8"/>
  <c r="AH32" i="8" s="1"/>
  <c r="AH26" i="8"/>
  <c r="AH27" i="8" s="1"/>
  <c r="AH50" i="8" s="1"/>
  <c r="AL38" i="7"/>
  <c r="AL54" i="7" s="1"/>
  <c r="AM14" i="7"/>
  <c r="AM4" i="7"/>
  <c r="AM49" i="7" s="1"/>
  <c r="AM53" i="7" s="1"/>
  <c r="AL24" i="7"/>
  <c r="AN3" i="7"/>
  <c r="AM8" i="7"/>
  <c r="AK21" i="5"/>
  <c r="AK25" i="5"/>
  <c r="AG42" i="5"/>
  <c r="AL30" i="5"/>
  <c r="AL31" i="5" s="1"/>
  <c r="AL17" i="5"/>
  <c r="AL20" i="5" s="1"/>
  <c r="AF43" i="5"/>
  <c r="AF44" i="5" s="1"/>
  <c r="AF45" i="5" s="1"/>
  <c r="AF46" i="5" s="1"/>
  <c r="AF65" i="5" s="1"/>
  <c r="AI23" i="5"/>
  <c r="AI51" i="5" s="1"/>
  <c r="AN10" i="5"/>
  <c r="AL24" i="5"/>
  <c r="AL38" i="5"/>
  <c r="AH34" i="5"/>
  <c r="AH35" i="5"/>
  <c r="AH71" i="5" s="1"/>
  <c r="AM16" i="5"/>
  <c r="AM72" i="5"/>
  <c r="AN3" i="5"/>
  <c r="AN9" i="5" s="1"/>
  <c r="AM8" i="5"/>
  <c r="AI39" i="5"/>
  <c r="AI33" i="5"/>
  <c r="AJ29" i="5"/>
  <c r="AJ32" i="5" s="1"/>
  <c r="AJ26" i="5"/>
  <c r="AJ27" i="5" s="1"/>
  <c r="AI40" i="5"/>
  <c r="AI50" i="5"/>
  <c r="AI52" i="5" s="1"/>
  <c r="AH41" i="5"/>
  <c r="AH73" i="5" s="1"/>
  <c r="AJ22" i="5"/>
  <c r="AJ23" i="5" s="1"/>
  <c r="AJ51" i="5" s="1"/>
  <c r="AA74" i="15" l="1"/>
  <c r="AO3" i="14"/>
  <c r="AN9" i="14"/>
  <c r="AN8" i="14"/>
  <c r="AN24" i="14" s="1"/>
  <c r="AF66" i="8"/>
  <c r="AF42" i="14"/>
  <c r="AF43" i="14" s="1"/>
  <c r="AA74" i="12"/>
  <c r="AN5" i="14"/>
  <c r="AM10" i="14"/>
  <c r="AM72" i="14" s="1"/>
  <c r="AC67" i="15"/>
  <c r="AC68" i="15" s="1"/>
  <c r="AC69" i="15" s="1"/>
  <c r="AG50" i="15"/>
  <c r="AG40" i="15"/>
  <c r="AE57" i="15"/>
  <c r="AE58" i="15" s="1"/>
  <c r="AE59" i="15" s="1"/>
  <c r="AE60" i="15" s="1"/>
  <c r="AE63" i="15" s="1"/>
  <c r="AI21" i="15"/>
  <c r="AI25" i="15"/>
  <c r="AK72" i="15"/>
  <c r="AK16" i="15"/>
  <c r="AD44" i="15"/>
  <c r="AD45" i="15" s="1"/>
  <c r="AD46" i="15" s="1"/>
  <c r="AD65" i="15" s="1"/>
  <c r="AL49" i="15"/>
  <c r="AL53" i="15" s="1"/>
  <c r="AM4" i="15"/>
  <c r="AG39" i="15"/>
  <c r="AG33" i="15"/>
  <c r="AH22" i="15"/>
  <c r="AH26" i="15"/>
  <c r="AH27" i="15" s="1"/>
  <c r="AH29" i="15"/>
  <c r="AH32" i="15" s="1"/>
  <c r="AE42" i="15"/>
  <c r="AJ30" i="15"/>
  <c r="AJ31" i="15" s="1"/>
  <c r="AJ17" i="15"/>
  <c r="AJ20" i="15" s="1"/>
  <c r="AL9" i="15"/>
  <c r="AL8" i="15"/>
  <c r="AM3" i="15"/>
  <c r="AF41" i="15"/>
  <c r="AF73" i="15" s="1"/>
  <c r="AF34" i="15"/>
  <c r="AF35" i="15"/>
  <c r="AF71" i="15" s="1"/>
  <c r="AB74" i="15"/>
  <c r="AL10" i="15"/>
  <c r="AM5" i="15"/>
  <c r="AK24" i="15"/>
  <c r="AK38" i="15"/>
  <c r="AK54" i="15" s="1"/>
  <c r="AF55" i="15"/>
  <c r="AF56" i="15" s="1"/>
  <c r="AF52" i="15"/>
  <c r="AF62" i="15" s="1"/>
  <c r="AF66" i="15" s="1"/>
  <c r="AF57" i="14"/>
  <c r="AF58" i="14" s="1"/>
  <c r="AF59" i="14" s="1"/>
  <c r="AF60" i="14" s="1"/>
  <c r="AF63" i="14" s="1"/>
  <c r="AF66" i="14" s="1"/>
  <c r="AK30" i="14"/>
  <c r="AK31" i="14" s="1"/>
  <c r="AK17" i="14"/>
  <c r="AK20" i="14" s="1"/>
  <c r="AL38" i="14"/>
  <c r="AL54" i="14" s="1"/>
  <c r="AM14" i="14"/>
  <c r="AL16" i="14"/>
  <c r="AH39" i="14"/>
  <c r="AH33" i="14"/>
  <c r="AL49" i="14"/>
  <c r="AL53" i="14" s="1"/>
  <c r="AM4" i="14"/>
  <c r="AD67" i="14"/>
  <c r="AD68" i="14" s="1"/>
  <c r="AD69" i="14" s="1"/>
  <c r="AG41" i="14"/>
  <c r="AG73" i="14" s="1"/>
  <c r="AI29" i="14"/>
  <c r="AI32" i="14" s="1"/>
  <c r="AI26" i="14"/>
  <c r="AI27" i="14" s="1"/>
  <c r="AH50" i="14"/>
  <c r="AH40" i="14"/>
  <c r="AJ21" i="14"/>
  <c r="AJ25" i="14"/>
  <c r="AI22" i="14"/>
  <c r="AI23" i="14" s="1"/>
  <c r="AI51" i="14" s="1"/>
  <c r="AG34" i="14"/>
  <c r="AG35" i="14"/>
  <c r="AG71" i="14" s="1"/>
  <c r="AH23" i="14"/>
  <c r="AH51" i="14" s="1"/>
  <c r="AG55" i="14"/>
  <c r="AG56" i="14" s="1"/>
  <c r="AG52" i="14"/>
  <c r="AG62" i="14" s="1"/>
  <c r="AE43" i="14"/>
  <c r="AE44" i="14" s="1"/>
  <c r="AE45" i="14" s="1"/>
  <c r="AE46" i="14" s="1"/>
  <c r="AL9" i="1"/>
  <c r="AN2" i="7"/>
  <c r="AM9" i="7"/>
  <c r="AC68" i="12"/>
  <c r="AC69" i="12" s="1"/>
  <c r="AE42" i="13"/>
  <c r="AE43" i="13" s="1"/>
  <c r="AB74" i="11"/>
  <c r="AE42" i="12"/>
  <c r="AE43" i="12" s="1"/>
  <c r="AE44" i="12" s="1"/>
  <c r="AE45" i="12" s="1"/>
  <c r="AE46" i="12" s="1"/>
  <c r="AM49" i="13"/>
  <c r="AM53" i="13" s="1"/>
  <c r="AN4" i="13"/>
  <c r="AE57" i="13"/>
  <c r="AE58" i="13" s="1"/>
  <c r="AE59" i="13" s="1"/>
  <c r="AE60" i="13" s="1"/>
  <c r="AE63" i="13" s="1"/>
  <c r="AG39" i="13"/>
  <c r="AG33" i="13"/>
  <c r="AL10" i="13"/>
  <c r="AM5" i="13"/>
  <c r="AH22" i="13"/>
  <c r="AH23" i="13" s="1"/>
  <c r="AH51" i="13" s="1"/>
  <c r="AN14" i="13"/>
  <c r="AF34" i="13"/>
  <c r="AF35" i="13"/>
  <c r="AF71" i="13" s="1"/>
  <c r="AK72" i="13"/>
  <c r="AK16" i="13"/>
  <c r="AD67" i="13"/>
  <c r="AD68" i="13" s="1"/>
  <c r="AD69" i="13" s="1"/>
  <c r="AC74" i="13"/>
  <c r="AJ30" i="13"/>
  <c r="AJ31" i="13" s="1"/>
  <c r="AJ17" i="13"/>
  <c r="AJ20" i="13" s="1"/>
  <c r="AL8" i="13"/>
  <c r="AM3" i="13"/>
  <c r="AM9" i="13" s="1"/>
  <c r="AI21" i="13"/>
  <c r="AI25" i="13"/>
  <c r="AH26" i="13"/>
  <c r="AH27" i="13" s="1"/>
  <c r="AH29" i="13"/>
  <c r="AH32" i="13" s="1"/>
  <c r="AG50" i="13"/>
  <c r="AG40" i="13"/>
  <c r="AK24" i="13"/>
  <c r="AK38" i="13"/>
  <c r="AK54" i="13" s="1"/>
  <c r="AF41" i="13"/>
  <c r="AF73" i="13" s="1"/>
  <c r="AB74" i="13"/>
  <c r="AF52" i="13"/>
  <c r="AF62" i="13" s="1"/>
  <c r="AF66" i="13" s="1"/>
  <c r="AF55" i="13"/>
  <c r="AF56" i="13" s="1"/>
  <c r="AE57" i="12"/>
  <c r="AE58" i="12" s="1"/>
  <c r="AE59" i="12" s="1"/>
  <c r="AE60" i="12" s="1"/>
  <c r="AE63" i="12" s="1"/>
  <c r="AE66" i="12" s="1"/>
  <c r="AG40" i="12"/>
  <c r="AG50" i="12"/>
  <c r="AF34" i="12"/>
  <c r="AF35" i="12"/>
  <c r="AF71" i="12" s="1"/>
  <c r="AN14" i="12"/>
  <c r="AN3" i="12"/>
  <c r="AN9" i="12" s="1"/>
  <c r="AM8" i="12"/>
  <c r="AH29" i="12"/>
  <c r="AH32" i="12" s="1"/>
  <c r="AH26" i="12"/>
  <c r="AH27" i="12" s="1"/>
  <c r="AJ30" i="12"/>
  <c r="AJ31" i="12" s="1"/>
  <c r="AJ17" i="12"/>
  <c r="AJ20" i="12" s="1"/>
  <c r="AL24" i="12"/>
  <c r="AI21" i="12"/>
  <c r="AI25" i="12"/>
  <c r="AL49" i="12"/>
  <c r="AL53" i="12" s="1"/>
  <c r="AM4" i="12"/>
  <c r="AH22" i="12"/>
  <c r="AH23" i="12" s="1"/>
  <c r="AH51" i="12" s="1"/>
  <c r="AL10" i="12"/>
  <c r="AM5" i="12"/>
  <c r="AG33" i="12"/>
  <c r="AG39" i="12"/>
  <c r="AF52" i="12"/>
  <c r="AF62" i="12" s="1"/>
  <c r="AF55" i="12"/>
  <c r="AF56" i="12" s="1"/>
  <c r="AK72" i="12"/>
  <c r="AK16" i="12"/>
  <c r="AF41" i="12"/>
  <c r="AF73" i="12" s="1"/>
  <c r="AB74" i="12"/>
  <c r="AD44" i="12"/>
  <c r="AD45" i="12" s="1"/>
  <c r="AD46" i="12" s="1"/>
  <c r="AD65" i="12" s="1"/>
  <c r="AG40" i="11"/>
  <c r="AG50" i="11"/>
  <c r="AE57" i="11"/>
  <c r="AE58" i="11" s="1"/>
  <c r="AE59" i="11" s="1"/>
  <c r="AE60" i="11" s="1"/>
  <c r="AE63" i="11" s="1"/>
  <c r="AE66" i="11" s="1"/>
  <c r="AK72" i="11"/>
  <c r="AK16" i="11"/>
  <c r="AG39" i="11"/>
  <c r="AG33" i="11"/>
  <c r="AN4" i="11"/>
  <c r="AM49" i="11"/>
  <c r="AM53" i="11" s="1"/>
  <c r="AD43" i="11"/>
  <c r="AD44" i="11" s="1"/>
  <c r="AD45" i="11" s="1"/>
  <c r="AD46" i="11" s="1"/>
  <c r="AC67" i="11"/>
  <c r="AC68" i="11" s="1"/>
  <c r="AC69" i="11" s="1"/>
  <c r="AL10" i="11"/>
  <c r="AM5" i="11"/>
  <c r="AH29" i="11"/>
  <c r="AH32" i="11" s="1"/>
  <c r="AH26" i="11"/>
  <c r="AH27" i="11" s="1"/>
  <c r="AJ30" i="11"/>
  <c r="AJ31" i="11" s="1"/>
  <c r="AJ17" i="11"/>
  <c r="AJ20" i="11" s="1"/>
  <c r="AM38" i="11"/>
  <c r="AM54" i="11" s="1"/>
  <c r="AM24" i="11"/>
  <c r="AH22" i="11"/>
  <c r="AH23" i="11" s="1"/>
  <c r="AH51" i="11" s="1"/>
  <c r="AF34" i="11"/>
  <c r="AF35" i="11"/>
  <c r="AF71" i="11" s="1"/>
  <c r="AE42" i="11"/>
  <c r="AI21" i="11"/>
  <c r="AI25" i="11"/>
  <c r="AF52" i="11"/>
  <c r="AF62" i="11" s="1"/>
  <c r="AF55" i="11"/>
  <c r="AF56" i="11" s="1"/>
  <c r="AN8" i="11"/>
  <c r="AO3" i="11"/>
  <c r="AO9" i="11" s="1"/>
  <c r="AF41" i="11"/>
  <c r="AF73" i="11" s="1"/>
  <c r="AC74" i="8"/>
  <c r="AG62" i="8"/>
  <c r="AF62" i="7"/>
  <c r="AF66" i="7" s="1"/>
  <c r="AC67" i="10"/>
  <c r="AC68" i="10" s="1"/>
  <c r="AC69" i="10" s="1"/>
  <c r="AC67" i="1"/>
  <c r="AC68" i="1" s="1"/>
  <c r="AC69" i="1" s="1"/>
  <c r="AD67" i="7"/>
  <c r="AD68" i="7" s="1"/>
  <c r="AD69" i="7" s="1"/>
  <c r="AB74" i="1"/>
  <c r="AF52" i="10"/>
  <c r="AF62" i="10" s="1"/>
  <c r="AF67" i="5"/>
  <c r="AF68" i="5" s="1"/>
  <c r="AF69" i="5" s="1"/>
  <c r="AF74" i="5" s="1"/>
  <c r="AE43" i="8"/>
  <c r="AE44" i="8" s="1"/>
  <c r="AE45" i="8" s="1"/>
  <c r="AE46" i="8" s="1"/>
  <c r="AE65" i="8" s="1"/>
  <c r="AG23" i="7"/>
  <c r="AG51" i="7" s="1"/>
  <c r="AD67" i="8"/>
  <c r="AD68" i="8" s="1"/>
  <c r="AD69" i="8" s="1"/>
  <c r="AG50" i="10"/>
  <c r="AG55" i="10" s="1"/>
  <c r="AF57" i="7"/>
  <c r="AF58" i="7" s="1"/>
  <c r="AF59" i="7" s="1"/>
  <c r="AF60" i="7" s="1"/>
  <c r="AF63" i="7" s="1"/>
  <c r="AF57" i="1"/>
  <c r="AF58" i="1" s="1"/>
  <c r="AF59" i="1" s="1"/>
  <c r="AF60" i="1" s="1"/>
  <c r="AF63" i="1" s="1"/>
  <c r="AC67" i="7"/>
  <c r="AC68" i="7" s="1"/>
  <c r="AC69" i="7" s="1"/>
  <c r="AD43" i="1"/>
  <c r="AD44" i="1" s="1"/>
  <c r="AD45" i="1" s="1"/>
  <c r="AD46" i="1" s="1"/>
  <c r="AD65" i="1" s="1"/>
  <c r="AE67" i="7"/>
  <c r="AE68" i="7" s="1"/>
  <c r="AE69" i="7" s="1"/>
  <c r="AH23" i="1"/>
  <c r="AH51" i="1" s="1"/>
  <c r="AG55" i="1"/>
  <c r="AG56" i="1" s="1"/>
  <c r="AG52" i="1"/>
  <c r="AG62" i="1" s="1"/>
  <c r="AG66" i="1" s="1"/>
  <c r="AH52" i="8"/>
  <c r="AH55" i="8"/>
  <c r="AH56" i="8" s="1"/>
  <c r="AH57" i="8" s="1"/>
  <c r="AH58" i="8" s="1"/>
  <c r="AH59" i="8" s="1"/>
  <c r="AH60" i="8" s="1"/>
  <c r="AH23" i="7"/>
  <c r="AH51" i="7" s="1"/>
  <c r="AD43" i="10"/>
  <c r="AD44" i="10" s="1"/>
  <c r="AD45" i="10" s="1"/>
  <c r="AD46" i="10" s="1"/>
  <c r="AD65" i="10" s="1"/>
  <c r="AG55" i="7"/>
  <c r="AG56" i="7" s="1"/>
  <c r="AG52" i="7"/>
  <c r="AG63" i="8"/>
  <c r="AE42" i="10"/>
  <c r="AE66" i="10"/>
  <c r="AH29" i="10"/>
  <c r="AH32" i="10" s="1"/>
  <c r="AH26" i="10"/>
  <c r="AH27" i="10" s="1"/>
  <c r="AH50" i="10" s="1"/>
  <c r="AJ30" i="10"/>
  <c r="AJ31" i="10" s="1"/>
  <c r="AJ17" i="10"/>
  <c r="AJ20" i="10" s="1"/>
  <c r="AL24" i="10"/>
  <c r="AG23" i="10"/>
  <c r="AG51" i="10" s="1"/>
  <c r="AF34" i="10"/>
  <c r="AF35" i="10"/>
  <c r="AF71" i="10" s="1"/>
  <c r="AG39" i="10"/>
  <c r="AG33" i="10"/>
  <c r="AN3" i="10"/>
  <c r="AN9" i="10" s="1"/>
  <c r="AM8" i="10"/>
  <c r="AI21" i="10"/>
  <c r="AI25" i="10"/>
  <c r="AM4" i="10"/>
  <c r="AM49" i="10" s="1"/>
  <c r="AM53" i="10" s="1"/>
  <c r="AK72" i="10"/>
  <c r="AK16" i="10"/>
  <c r="AH22" i="10"/>
  <c r="AH23" i="10" s="1"/>
  <c r="AH51" i="10" s="1"/>
  <c r="AL38" i="10"/>
  <c r="AL54" i="10" s="1"/>
  <c r="AM14" i="10"/>
  <c r="AG40" i="10"/>
  <c r="AL10" i="10"/>
  <c r="AM5" i="10"/>
  <c r="AF41" i="10"/>
  <c r="AF73" i="10" s="1"/>
  <c r="AB74" i="10"/>
  <c r="AM3" i="1"/>
  <c r="AL8" i="1"/>
  <c r="AK24" i="1"/>
  <c r="AK38" i="1"/>
  <c r="AK54" i="1" s="1"/>
  <c r="AM4" i="1"/>
  <c r="AM49" i="1" s="1"/>
  <c r="AM53" i="1" s="1"/>
  <c r="AE42" i="1"/>
  <c r="AM2" i="1"/>
  <c r="AF42" i="8"/>
  <c r="AG39" i="7"/>
  <c r="AG33" i="7"/>
  <c r="AF41" i="1"/>
  <c r="AF73" i="1" s="1"/>
  <c r="AF41" i="7"/>
  <c r="AF73" i="7" s="1"/>
  <c r="AF34" i="7"/>
  <c r="AF35" i="7"/>
  <c r="AF71" i="7" s="1"/>
  <c r="AK16" i="7"/>
  <c r="AG40" i="7"/>
  <c r="AG41" i="7" s="1"/>
  <c r="AG73" i="7" s="1"/>
  <c r="AG39" i="1"/>
  <c r="AG33" i="1"/>
  <c r="AI21" i="1"/>
  <c r="AI22" i="1" s="1"/>
  <c r="AI25" i="1"/>
  <c r="AJ30" i="1"/>
  <c r="AJ31" i="1" s="1"/>
  <c r="AJ17" i="1"/>
  <c r="AJ20" i="1" s="1"/>
  <c r="AK16" i="1"/>
  <c r="AF35" i="1"/>
  <c r="AF71" i="1" s="1"/>
  <c r="AF34" i="1"/>
  <c r="AH26" i="7"/>
  <c r="AH27" i="7" s="1"/>
  <c r="AH50" i="7" s="1"/>
  <c r="AH29" i="7"/>
  <c r="AH32" i="7" s="1"/>
  <c r="AM5" i="7"/>
  <c r="AL10" i="7"/>
  <c r="AL72" i="7" s="1"/>
  <c r="AI21" i="7"/>
  <c r="AI25" i="7"/>
  <c r="AL10" i="1"/>
  <c r="AL72" i="1" s="1"/>
  <c r="AJ17" i="7"/>
  <c r="AJ20" i="7" s="1"/>
  <c r="AJ30" i="7"/>
  <c r="AJ31" i="7" s="1"/>
  <c r="AH26" i="1"/>
  <c r="AH27" i="1" s="1"/>
  <c r="AH50" i="1" s="1"/>
  <c r="AH29" i="1"/>
  <c r="AH32" i="1" s="1"/>
  <c r="AG40" i="1"/>
  <c r="AN49" i="5"/>
  <c r="AO4" i="5"/>
  <c r="AH40" i="8"/>
  <c r="AK17" i="8"/>
  <c r="AK20" i="8" s="1"/>
  <c r="AK30" i="8"/>
  <c r="AK31" i="8" s="1"/>
  <c r="AM10" i="8"/>
  <c r="AM72" i="8" s="1"/>
  <c r="AN5" i="8"/>
  <c r="AI29" i="8"/>
  <c r="AI32" i="8" s="1"/>
  <c r="AI26" i="8"/>
  <c r="AI27" i="8" s="1"/>
  <c r="AI50" i="8" s="1"/>
  <c r="AH39" i="8"/>
  <c r="AH33" i="8"/>
  <c r="AL16" i="8"/>
  <c r="AJ21" i="8"/>
  <c r="AJ25" i="8"/>
  <c r="AL24" i="8"/>
  <c r="AL38" i="8"/>
  <c r="AL54" i="8" s="1"/>
  <c r="AO4" i="8"/>
  <c r="AO49" i="8" s="1"/>
  <c r="AO53" i="8" s="1"/>
  <c r="AI22" i="8"/>
  <c r="AM8" i="8"/>
  <c r="AN3" i="8"/>
  <c r="AN9" i="8" s="1"/>
  <c r="AG34" i="8"/>
  <c r="AG35" i="8"/>
  <c r="AG71" i="8" s="1"/>
  <c r="AQ14" i="8"/>
  <c r="AH23" i="8"/>
  <c r="AH51" i="8" s="1"/>
  <c r="AG41" i="8"/>
  <c r="AG73" i="8" s="1"/>
  <c r="AM24" i="7"/>
  <c r="AO3" i="7"/>
  <c r="AN8" i="7"/>
  <c r="AN4" i="7"/>
  <c r="AN49" i="7" s="1"/>
  <c r="AN53" i="7" s="1"/>
  <c r="AM38" i="7"/>
  <c r="AM54" i="7" s="1"/>
  <c r="AN14" i="7"/>
  <c r="AI62" i="5"/>
  <c r="AI66" i="5" s="1"/>
  <c r="AL21" i="5"/>
  <c r="AL25" i="5"/>
  <c r="AI34" i="5"/>
  <c r="AI35" i="5"/>
  <c r="AI71" i="5" s="1"/>
  <c r="AM24" i="5"/>
  <c r="AM38" i="5"/>
  <c r="AJ40" i="5"/>
  <c r="AJ50" i="5"/>
  <c r="AJ52" i="5" s="1"/>
  <c r="AJ62" i="5" s="1"/>
  <c r="AJ66" i="5" s="1"/>
  <c r="AO3" i="5"/>
  <c r="AO9" i="5" s="1"/>
  <c r="AN8" i="5"/>
  <c r="AO10" i="5"/>
  <c r="AN16" i="5"/>
  <c r="AN72" i="5"/>
  <c r="AG43" i="5"/>
  <c r="AG44" i="5" s="1"/>
  <c r="AG45" i="5" s="1"/>
  <c r="AG46" i="5" s="1"/>
  <c r="AG65" i="5" s="1"/>
  <c r="AH42" i="5"/>
  <c r="AK26" i="5"/>
  <c r="AK27" i="5" s="1"/>
  <c r="AK29" i="5"/>
  <c r="AK32" i="5" s="1"/>
  <c r="AI41" i="5"/>
  <c r="AI73" i="5" s="1"/>
  <c r="AM17" i="5"/>
  <c r="AM20" i="5" s="1"/>
  <c r="AM30" i="5"/>
  <c r="AM31" i="5" s="1"/>
  <c r="AK22" i="5"/>
  <c r="AK23" i="5" s="1"/>
  <c r="AK51" i="5" s="1"/>
  <c r="AJ33" i="5"/>
  <c r="AJ39" i="5"/>
  <c r="AE74" i="5"/>
  <c r="AM9" i="1" l="1"/>
  <c r="AP3" i="14"/>
  <c r="AO9" i="14"/>
  <c r="AO8" i="14"/>
  <c r="AO24" i="14" s="1"/>
  <c r="AF42" i="15"/>
  <c r="AF43" i="15" s="1"/>
  <c r="AC74" i="15"/>
  <c r="AN10" i="14"/>
  <c r="AN72" i="14" s="1"/>
  <c r="AO5" i="14"/>
  <c r="AF57" i="15"/>
  <c r="AF58" i="15" s="1"/>
  <c r="AF59" i="15" s="1"/>
  <c r="AF60" i="15" s="1"/>
  <c r="AF63" i="15" s="1"/>
  <c r="AH50" i="15"/>
  <c r="AH40" i="15"/>
  <c r="AI29" i="15"/>
  <c r="AI32" i="15" s="1"/>
  <c r="AI26" i="15"/>
  <c r="AI27" i="15" s="1"/>
  <c r="AH39" i="15"/>
  <c r="AH33" i="15"/>
  <c r="AM9" i="15"/>
  <c r="AN3" i="15"/>
  <c r="AM8" i="15"/>
  <c r="AD67" i="15"/>
  <c r="AD68" i="15" s="1"/>
  <c r="AD69" i="15" s="1"/>
  <c r="AE43" i="15"/>
  <c r="AE44" i="15" s="1"/>
  <c r="AE45" i="15" s="1"/>
  <c r="AE46" i="15" s="1"/>
  <c r="AE65" i="15" s="1"/>
  <c r="AM49" i="15"/>
  <c r="AM53" i="15" s="1"/>
  <c r="AN4" i="15"/>
  <c r="AJ21" i="15"/>
  <c r="AJ25" i="15"/>
  <c r="AK30" i="15"/>
  <c r="AK31" i="15" s="1"/>
  <c r="AK17" i="15"/>
  <c r="AK20" i="15" s="1"/>
  <c r="AG41" i="15"/>
  <c r="AG73" i="15" s="1"/>
  <c r="AI22" i="15"/>
  <c r="AI23" i="15" s="1"/>
  <c r="AI51" i="15" s="1"/>
  <c r="AM10" i="15"/>
  <c r="AN5" i="15"/>
  <c r="AL24" i="15"/>
  <c r="AL38" i="15"/>
  <c r="AL54" i="15" s="1"/>
  <c r="AL72" i="15"/>
  <c r="AL16" i="15"/>
  <c r="AH23" i="15"/>
  <c r="AH51" i="15" s="1"/>
  <c r="AG34" i="15"/>
  <c r="AG35" i="15"/>
  <c r="AG71" i="15" s="1"/>
  <c r="AG52" i="15"/>
  <c r="AG62" i="15" s="1"/>
  <c r="AG66" i="15" s="1"/>
  <c r="AG55" i="15"/>
  <c r="AG56" i="15" s="1"/>
  <c r="AG57" i="14"/>
  <c r="AG58" i="14" s="1"/>
  <c r="AG59" i="14" s="1"/>
  <c r="AG60" i="14" s="1"/>
  <c r="AG63" i="14" s="1"/>
  <c r="AG66" i="14" s="1"/>
  <c r="AE65" i="14"/>
  <c r="AE67" i="14"/>
  <c r="AI50" i="14"/>
  <c r="AI40" i="14"/>
  <c r="AL30" i="14"/>
  <c r="AL31" i="14" s="1"/>
  <c r="AL17" i="14"/>
  <c r="AL20" i="14" s="1"/>
  <c r="AM38" i="14"/>
  <c r="AM54" i="14" s="1"/>
  <c r="AN14" i="14"/>
  <c r="AM16" i="14"/>
  <c r="AG42" i="14"/>
  <c r="AD74" i="14"/>
  <c r="AJ26" i="14"/>
  <c r="AJ27" i="14" s="1"/>
  <c r="AJ29" i="14"/>
  <c r="AJ32" i="14" s="1"/>
  <c r="AF44" i="14"/>
  <c r="AF45" i="14" s="1"/>
  <c r="AF46" i="14" s="1"/>
  <c r="AF65" i="14" s="1"/>
  <c r="AM49" i="14"/>
  <c r="AM53" i="14" s="1"/>
  <c r="AN4" i="14"/>
  <c r="AK21" i="14"/>
  <c r="AK25" i="14"/>
  <c r="AI33" i="14"/>
  <c r="AI39" i="14"/>
  <c r="AH41" i="14"/>
  <c r="AH73" i="14" s="1"/>
  <c r="AJ22" i="14"/>
  <c r="AJ23" i="14" s="1"/>
  <c r="AJ51" i="14" s="1"/>
  <c r="AH55" i="14"/>
  <c r="AH56" i="14" s="1"/>
  <c r="AH52" i="14"/>
  <c r="AH62" i="14" s="1"/>
  <c r="AH34" i="14"/>
  <c r="AH35" i="14"/>
  <c r="AH71" i="14" s="1"/>
  <c r="AC74" i="12"/>
  <c r="AO2" i="7"/>
  <c r="AN9" i="7"/>
  <c r="AG66" i="8"/>
  <c r="AF42" i="12"/>
  <c r="AF43" i="12" s="1"/>
  <c r="AF44" i="12" s="1"/>
  <c r="AF45" i="12" s="1"/>
  <c r="AF46" i="12" s="1"/>
  <c r="AF65" i="12" s="1"/>
  <c r="AF42" i="11"/>
  <c r="AF43" i="11" s="1"/>
  <c r="AF44" i="11" s="1"/>
  <c r="AF45" i="11" s="1"/>
  <c r="AH50" i="13"/>
  <c r="AH40" i="13"/>
  <c r="AF57" i="13"/>
  <c r="AF58" i="13" s="1"/>
  <c r="AF59" i="13" s="1"/>
  <c r="AF60" i="13" s="1"/>
  <c r="AF63" i="13" s="1"/>
  <c r="AO14" i="13"/>
  <c r="AK30" i="13"/>
  <c r="AK31" i="13" s="1"/>
  <c r="AK17" i="13"/>
  <c r="AK20" i="13" s="1"/>
  <c r="AI26" i="13"/>
  <c r="AI27" i="13" s="1"/>
  <c r="AI29" i="13"/>
  <c r="AI32" i="13" s="1"/>
  <c r="AI22" i="13"/>
  <c r="AI23" i="13" s="1"/>
  <c r="AI51" i="13" s="1"/>
  <c r="AG34" i="13"/>
  <c r="AG35" i="13"/>
  <c r="AG71" i="13" s="1"/>
  <c r="AF42" i="13"/>
  <c r="AN49" i="13"/>
  <c r="AN53" i="13" s="1"/>
  <c r="AO4" i="13"/>
  <c r="AM8" i="13"/>
  <c r="AN3" i="13"/>
  <c r="AN9" i="13" s="1"/>
  <c r="AE44" i="13"/>
  <c r="AE45" i="13" s="1"/>
  <c r="AE46" i="13" s="1"/>
  <c r="AE65" i="13" s="1"/>
  <c r="AG41" i="13"/>
  <c r="AG73" i="13" s="1"/>
  <c r="AL24" i="13"/>
  <c r="AL38" i="13"/>
  <c r="AL54" i="13" s="1"/>
  <c r="AG52" i="13"/>
  <c r="AG62" i="13" s="1"/>
  <c r="AG66" i="13" s="1"/>
  <c r="AG55" i="13"/>
  <c r="AG56" i="13" s="1"/>
  <c r="AJ21" i="13"/>
  <c r="AJ25" i="13"/>
  <c r="AN5" i="13"/>
  <c r="AM10" i="13"/>
  <c r="AD74" i="13"/>
  <c r="AH33" i="13"/>
  <c r="AH39" i="13"/>
  <c r="AL72" i="13"/>
  <c r="AL16" i="13"/>
  <c r="AF57" i="12"/>
  <c r="AF58" i="12" s="1"/>
  <c r="AF59" i="12" s="1"/>
  <c r="AF60" i="12" s="1"/>
  <c r="AF63" i="12" s="1"/>
  <c r="AF66" i="12" s="1"/>
  <c r="AE65" i="12"/>
  <c r="AE67" i="12"/>
  <c r="AJ21" i="12"/>
  <c r="AJ25" i="12"/>
  <c r="AH50" i="12"/>
  <c r="AH40" i="12"/>
  <c r="AD67" i="12"/>
  <c r="AD68" i="12" s="1"/>
  <c r="AD69" i="12" s="1"/>
  <c r="AM49" i="12"/>
  <c r="AM53" i="12" s="1"/>
  <c r="AN4" i="12"/>
  <c r="AH39" i="12"/>
  <c r="AH33" i="12"/>
  <c r="AM24" i="12"/>
  <c r="AI29" i="12"/>
  <c r="AI32" i="12" s="1"/>
  <c r="AI26" i="12"/>
  <c r="AI27" i="12" s="1"/>
  <c r="AG34" i="12"/>
  <c r="AG35" i="12"/>
  <c r="AG71" i="12" s="1"/>
  <c r="AI22" i="12"/>
  <c r="AN8" i="12"/>
  <c r="AN38" i="12" s="1"/>
  <c r="AN54" i="12" s="1"/>
  <c r="AO3" i="12"/>
  <c r="AO9" i="12" s="1"/>
  <c r="AG52" i="12"/>
  <c r="AG62" i="12" s="1"/>
  <c r="AG55" i="12"/>
  <c r="AG56" i="12" s="1"/>
  <c r="AM10" i="12"/>
  <c r="AN5" i="12"/>
  <c r="AG41" i="12"/>
  <c r="AG73" i="12" s="1"/>
  <c r="AK30" i="12"/>
  <c r="AK31" i="12" s="1"/>
  <c r="AK17" i="12"/>
  <c r="AK20" i="12" s="1"/>
  <c r="AL72" i="12"/>
  <c r="AL16" i="12"/>
  <c r="AO14" i="12"/>
  <c r="AM38" i="12"/>
  <c r="AM54" i="12" s="1"/>
  <c r="AF57" i="11"/>
  <c r="AF58" i="11" s="1"/>
  <c r="AF59" i="11" s="1"/>
  <c r="AF60" i="11" s="1"/>
  <c r="AF63" i="11" s="1"/>
  <c r="AF66" i="11" s="1"/>
  <c r="AD65" i="11"/>
  <c r="AD67" i="11"/>
  <c r="AI26" i="11"/>
  <c r="AI27" i="11" s="1"/>
  <c r="AI29" i="11"/>
  <c r="AI32" i="11" s="1"/>
  <c r="AK30" i="11"/>
  <c r="AK31" i="11" s="1"/>
  <c r="AK17" i="11"/>
  <c r="AK20" i="11" s="1"/>
  <c r="AJ21" i="11"/>
  <c r="AJ25" i="11"/>
  <c r="AN38" i="11"/>
  <c r="AN54" i="11" s="1"/>
  <c r="AN24" i="11"/>
  <c r="AI22" i="11"/>
  <c r="AO8" i="11"/>
  <c r="AP3" i="11"/>
  <c r="AP9" i="11" s="1"/>
  <c r="AE43" i="11"/>
  <c r="AE44" i="11" s="1"/>
  <c r="AE45" i="11" s="1"/>
  <c r="AE46" i="11" s="1"/>
  <c r="AE65" i="11" s="1"/>
  <c r="AO4" i="11"/>
  <c r="AN49" i="11"/>
  <c r="AN53" i="11" s="1"/>
  <c r="AH33" i="11"/>
  <c r="AH39" i="11"/>
  <c r="AG34" i="11"/>
  <c r="AG35" i="11"/>
  <c r="AG71" i="11" s="1"/>
  <c r="AG52" i="11"/>
  <c r="AG62" i="11" s="1"/>
  <c r="AG55" i="11"/>
  <c r="AG56" i="11" s="1"/>
  <c r="AH40" i="11"/>
  <c r="AH50" i="11"/>
  <c r="AN5" i="11"/>
  <c r="AM10" i="11"/>
  <c r="AG41" i="11"/>
  <c r="AG73" i="11" s="1"/>
  <c r="AL72" i="11"/>
  <c r="AL16" i="11"/>
  <c r="AC74" i="11"/>
  <c r="AC74" i="10"/>
  <c r="AH63" i="8"/>
  <c r="AD74" i="8"/>
  <c r="AC74" i="1"/>
  <c r="AD74" i="7"/>
  <c r="AF63" i="10"/>
  <c r="AF66" i="10" s="1"/>
  <c r="AG52" i="10"/>
  <c r="AG62" i="10" s="1"/>
  <c r="AI23" i="1"/>
  <c r="AI51" i="1" s="1"/>
  <c r="AE67" i="8"/>
  <c r="AE68" i="8" s="1"/>
  <c r="AE69" i="8" s="1"/>
  <c r="AE43" i="10"/>
  <c r="AE44" i="10" s="1"/>
  <c r="AE45" i="10" s="1"/>
  <c r="AE46" i="10" s="1"/>
  <c r="AE65" i="10" s="1"/>
  <c r="AF43" i="8"/>
  <c r="AF44" i="8" s="1"/>
  <c r="AF45" i="8" s="1"/>
  <c r="AF46" i="8" s="1"/>
  <c r="AF65" i="8" s="1"/>
  <c r="AE43" i="1"/>
  <c r="AE44" i="1" s="1"/>
  <c r="AE45" i="1" s="1"/>
  <c r="AE46" i="1" s="1"/>
  <c r="AE65" i="1" s="1"/>
  <c r="AC74" i="7"/>
  <c r="AG62" i="7"/>
  <c r="AG66" i="7" s="1"/>
  <c r="AH62" i="8"/>
  <c r="AI52" i="8"/>
  <c r="AI55" i="8"/>
  <c r="AI56" i="8" s="1"/>
  <c r="AI57" i="8" s="1"/>
  <c r="AI58" i="8" s="1"/>
  <c r="AI59" i="8" s="1"/>
  <c r="AI60" i="8" s="1"/>
  <c r="AH55" i="7"/>
  <c r="AH56" i="7" s="1"/>
  <c r="AH57" i="7" s="1"/>
  <c r="AH58" i="7" s="1"/>
  <c r="AH59" i="7" s="1"/>
  <c r="AH60" i="7" s="1"/>
  <c r="AH52" i="7"/>
  <c r="AH62" i="7" s="1"/>
  <c r="AH66" i="7" s="1"/>
  <c r="AG57" i="7"/>
  <c r="AG58" i="7" s="1"/>
  <c r="AG59" i="7" s="1"/>
  <c r="AG60" i="7" s="1"/>
  <c r="AG63" i="7" s="1"/>
  <c r="AG57" i="1"/>
  <c r="AG58" i="1" s="1"/>
  <c r="AG59" i="1" s="1"/>
  <c r="AG60" i="1" s="1"/>
  <c r="AG63" i="1" s="1"/>
  <c r="AG56" i="10"/>
  <c r="AG57" i="10" s="1"/>
  <c r="AG58" i="10" s="1"/>
  <c r="AG59" i="10" s="1"/>
  <c r="AG60" i="10" s="1"/>
  <c r="AG67" i="5"/>
  <c r="AG68" i="5" s="1"/>
  <c r="AG69" i="5" s="1"/>
  <c r="AE74" i="7"/>
  <c r="AH52" i="1"/>
  <c r="AH62" i="1" s="1"/>
  <c r="AH66" i="1" s="1"/>
  <c r="AH55" i="1"/>
  <c r="AH56" i="1" s="1"/>
  <c r="AH57" i="1" s="1"/>
  <c r="AH58" i="1" s="1"/>
  <c r="AH59" i="1" s="1"/>
  <c r="AH60" i="1" s="1"/>
  <c r="AD67" i="10"/>
  <c r="AD68" i="10" s="1"/>
  <c r="AD69" i="10" s="1"/>
  <c r="AD67" i="1"/>
  <c r="AD68" i="1" s="1"/>
  <c r="AD69" i="1" s="1"/>
  <c r="AF42" i="10"/>
  <c r="AH52" i="10"/>
  <c r="AH62" i="10" s="1"/>
  <c r="AH55" i="10"/>
  <c r="AH56" i="10" s="1"/>
  <c r="AH57" i="10" s="1"/>
  <c r="AH58" i="10" s="1"/>
  <c r="AH59" i="10" s="1"/>
  <c r="AH60" i="10" s="1"/>
  <c r="AM24" i="10"/>
  <c r="AN4" i="10"/>
  <c r="AN49" i="10" s="1"/>
  <c r="AN53" i="10" s="1"/>
  <c r="AM10" i="10"/>
  <c r="AN5" i="10"/>
  <c r="AK30" i="10"/>
  <c r="AK31" i="10" s="1"/>
  <c r="AK17" i="10"/>
  <c r="AK20" i="10" s="1"/>
  <c r="AJ21" i="10"/>
  <c r="AJ25" i="10"/>
  <c r="AM38" i="10"/>
  <c r="AM54" i="10" s="1"/>
  <c r="AN14" i="10"/>
  <c r="AH33" i="10"/>
  <c r="AH39" i="10"/>
  <c r="AI29" i="10"/>
  <c r="AI32" i="10" s="1"/>
  <c r="AI26" i="10"/>
  <c r="AI27" i="10" s="1"/>
  <c r="AI50" i="10" s="1"/>
  <c r="AH40" i="10"/>
  <c r="AL72" i="10"/>
  <c r="AL16" i="10"/>
  <c r="AG41" i="10"/>
  <c r="AG73" i="10" s="1"/>
  <c r="AN8" i="10"/>
  <c r="AO3" i="10"/>
  <c r="AO9" i="10" s="1"/>
  <c r="AG34" i="10"/>
  <c r="AG35" i="10"/>
  <c r="AG71" i="10" s="1"/>
  <c r="AI22" i="10"/>
  <c r="AL24" i="1"/>
  <c r="AL38" i="1"/>
  <c r="AL54" i="1" s="1"/>
  <c r="AN3" i="1"/>
  <c r="AM8" i="1"/>
  <c r="AN4" i="1"/>
  <c r="AN49" i="1" s="1"/>
  <c r="AN53" i="1" s="1"/>
  <c r="AN2" i="1"/>
  <c r="AF42" i="1"/>
  <c r="AF42" i="7"/>
  <c r="AG42" i="7"/>
  <c r="AG43" i="7" s="1"/>
  <c r="AG44" i="7" s="1"/>
  <c r="AG45" i="7" s="1"/>
  <c r="AG46" i="7" s="1"/>
  <c r="AG65" i="7" s="1"/>
  <c r="AI22" i="7"/>
  <c r="AI29" i="7"/>
  <c r="AI32" i="7" s="1"/>
  <c r="AI26" i="7"/>
  <c r="AI27" i="7" s="1"/>
  <c r="AI50" i="7" s="1"/>
  <c r="AH39" i="1"/>
  <c r="AH33" i="1"/>
  <c r="AH33" i="7"/>
  <c r="AH39" i="7"/>
  <c r="AG34" i="1"/>
  <c r="AG35" i="1"/>
  <c r="AG71" i="1" s="1"/>
  <c r="AH40" i="1"/>
  <c r="AH40" i="7"/>
  <c r="AJ21" i="1"/>
  <c r="AJ22" i="1" s="1"/>
  <c r="AJ25" i="1"/>
  <c r="AG41" i="1"/>
  <c r="AG73" i="1" s="1"/>
  <c r="AL16" i="7"/>
  <c r="AI26" i="1"/>
  <c r="AI27" i="1" s="1"/>
  <c r="AI50" i="1" s="1"/>
  <c r="AI29" i="1"/>
  <c r="AI32" i="1" s="1"/>
  <c r="AM10" i="7"/>
  <c r="AM72" i="7" s="1"/>
  <c r="AN5" i="7"/>
  <c r="AG35" i="7"/>
  <c r="AG71" i="7" s="1"/>
  <c r="AG34" i="7"/>
  <c r="AJ21" i="7"/>
  <c r="AJ22" i="7" s="1"/>
  <c r="AJ25" i="7"/>
  <c r="AM10" i="1"/>
  <c r="AM72" i="1" s="1"/>
  <c r="AK30" i="7"/>
  <c r="AK31" i="7" s="1"/>
  <c r="AK17" i="7"/>
  <c r="AK20" i="7" s="1"/>
  <c r="AL16" i="1"/>
  <c r="AK30" i="1"/>
  <c r="AK31" i="1" s="1"/>
  <c r="AK17" i="1"/>
  <c r="AK20" i="1" s="1"/>
  <c r="AO49" i="5"/>
  <c r="AP4" i="5"/>
  <c r="AG42" i="8"/>
  <c r="AI40" i="8"/>
  <c r="AO3" i="8"/>
  <c r="AO9" i="8" s="1"/>
  <c r="AN8" i="8"/>
  <c r="AJ29" i="8"/>
  <c r="AJ32" i="8" s="1"/>
  <c r="AJ26" i="8"/>
  <c r="AJ27" i="8" s="1"/>
  <c r="AI33" i="8"/>
  <c r="AI39" i="8"/>
  <c r="AM24" i="8"/>
  <c r="AM38" i="8"/>
  <c r="AM54" i="8" s="1"/>
  <c r="AJ22" i="8"/>
  <c r="AR14" i="8"/>
  <c r="AI23" i="8"/>
  <c r="AI51" i="8" s="1"/>
  <c r="AN10" i="8"/>
  <c r="AN72" i="8" s="1"/>
  <c r="AO5" i="8"/>
  <c r="AL30" i="8"/>
  <c r="AL31" i="8" s="1"/>
  <c r="AL17" i="8"/>
  <c r="AL20" i="8" s="1"/>
  <c r="AM16" i="8"/>
  <c r="AP4" i="8"/>
  <c r="AP49" i="8" s="1"/>
  <c r="AP53" i="8" s="1"/>
  <c r="AK21" i="8"/>
  <c r="AK25" i="8"/>
  <c r="AH34" i="8"/>
  <c r="AH35" i="8"/>
  <c r="AH71" i="8" s="1"/>
  <c r="AH41" i="8"/>
  <c r="AH73" i="8" s="1"/>
  <c r="AP3" i="7"/>
  <c r="AO8" i="7"/>
  <c r="AO4" i="7"/>
  <c r="AO49" i="7" s="1"/>
  <c r="AO53" i="7" s="1"/>
  <c r="AN24" i="7"/>
  <c r="AN38" i="7"/>
  <c r="AN54" i="7" s="1"/>
  <c r="AO14" i="7"/>
  <c r="AI42" i="5"/>
  <c r="AM21" i="5"/>
  <c r="AM25" i="5"/>
  <c r="AK50" i="5"/>
  <c r="AK52" i="5" s="1"/>
  <c r="AK62" i="5" s="1"/>
  <c r="AK66" i="5" s="1"/>
  <c r="AK40" i="5"/>
  <c r="AP10" i="5"/>
  <c r="AN24" i="5"/>
  <c r="AN38" i="5"/>
  <c r="AJ34" i="5"/>
  <c r="AJ35" i="5"/>
  <c r="AJ71" i="5" s="1"/>
  <c r="AP3" i="5"/>
  <c r="AP9" i="5" s="1"/>
  <c r="AO8" i="5"/>
  <c r="AK33" i="5"/>
  <c r="AK39" i="5"/>
  <c r="AH43" i="5"/>
  <c r="AH44" i="5" s="1"/>
  <c r="AH45" i="5" s="1"/>
  <c r="AH46" i="5" s="1"/>
  <c r="AH65" i="5" s="1"/>
  <c r="AO16" i="5"/>
  <c r="AO72" i="5"/>
  <c r="AJ41" i="5"/>
  <c r="AJ73" i="5" s="1"/>
  <c r="AN17" i="5"/>
  <c r="AN20" i="5" s="1"/>
  <c r="AN30" i="5"/>
  <c r="AN31" i="5" s="1"/>
  <c r="AL26" i="5"/>
  <c r="AL27" i="5" s="1"/>
  <c r="AL29" i="5"/>
  <c r="AL32" i="5" s="1"/>
  <c r="AL22" i="5"/>
  <c r="AL23" i="5" s="1"/>
  <c r="AL51" i="5" s="1"/>
  <c r="AN9" i="1" l="1"/>
  <c r="AQ3" i="14"/>
  <c r="AP8" i="14"/>
  <c r="AP24" i="14" s="1"/>
  <c r="AP9" i="14"/>
  <c r="AE68" i="14"/>
  <c r="AE69" i="14" s="1"/>
  <c r="AG42" i="15"/>
  <c r="AG43" i="15" s="1"/>
  <c r="AO10" i="14"/>
  <c r="AO72" i="14" s="1"/>
  <c r="AP5" i="14"/>
  <c r="AI50" i="15"/>
  <c r="AI40" i="15"/>
  <c r="AM72" i="15"/>
  <c r="AM16" i="15"/>
  <c r="AJ29" i="15"/>
  <c r="AJ32" i="15" s="1"/>
  <c r="AJ26" i="15"/>
  <c r="AJ27" i="15" s="1"/>
  <c r="AL30" i="15"/>
  <c r="AL31" i="15" s="1"/>
  <c r="AL17" i="15"/>
  <c r="AL20" i="15" s="1"/>
  <c r="AF44" i="15"/>
  <c r="AF45" i="15" s="1"/>
  <c r="AF46" i="15" s="1"/>
  <c r="AF65" i="15" s="1"/>
  <c r="AH41" i="15"/>
  <c r="AH73" i="15" s="1"/>
  <c r="AI33" i="15"/>
  <c r="AI39" i="15"/>
  <c r="AD74" i="15"/>
  <c r="AH52" i="15"/>
  <c r="AH62" i="15" s="1"/>
  <c r="AH66" i="15" s="1"/>
  <c r="AH55" i="15"/>
  <c r="AH56" i="15" s="1"/>
  <c r="AM24" i="15"/>
  <c r="AM38" i="15"/>
  <c r="AM54" i="15" s="1"/>
  <c r="AH34" i="15"/>
  <c r="AH35" i="15"/>
  <c r="AH71" i="15" s="1"/>
  <c r="AJ22" i="15"/>
  <c r="AJ23" i="15" s="1"/>
  <c r="AJ51" i="15" s="1"/>
  <c r="AN9" i="15"/>
  <c r="AO3" i="15"/>
  <c r="AN8" i="15"/>
  <c r="AG57" i="15"/>
  <c r="AG58" i="15" s="1"/>
  <c r="AG59" i="15" s="1"/>
  <c r="AG60" i="15" s="1"/>
  <c r="AG63" i="15" s="1"/>
  <c r="AN49" i="15"/>
  <c r="AN53" i="15" s="1"/>
  <c r="AO4" i="15"/>
  <c r="AK21" i="15"/>
  <c r="AK25" i="15"/>
  <c r="AO5" i="15"/>
  <c r="AN10" i="15"/>
  <c r="AE67" i="15"/>
  <c r="AE68" i="15" s="1"/>
  <c r="AE69" i="15" s="1"/>
  <c r="AH42" i="14"/>
  <c r="AH43" i="14" s="1"/>
  <c r="AH44" i="14" s="1"/>
  <c r="AH45" i="14" s="1"/>
  <c r="AH46" i="14" s="1"/>
  <c r="AH65" i="14" s="1"/>
  <c r="AJ50" i="14"/>
  <c r="AJ40" i="14"/>
  <c r="AK29" i="14"/>
  <c r="AK32" i="14" s="1"/>
  <c r="AK26" i="14"/>
  <c r="AK27" i="14" s="1"/>
  <c r="AL21" i="14"/>
  <c r="AL25" i="14"/>
  <c r="AJ39" i="14"/>
  <c r="AJ33" i="14"/>
  <c r="AE74" i="14"/>
  <c r="AK22" i="14"/>
  <c r="AK23" i="14" s="1"/>
  <c r="AK51" i="14" s="1"/>
  <c r="AN49" i="14"/>
  <c r="AN53" i="14" s="1"/>
  <c r="AO4" i="14"/>
  <c r="AG43" i="14"/>
  <c r="AG44" i="14" s="1"/>
  <c r="AG45" i="14" s="1"/>
  <c r="AG46" i="14" s="1"/>
  <c r="AH57" i="14"/>
  <c r="AH58" i="14" s="1"/>
  <c r="AH59" i="14" s="1"/>
  <c r="AH60" i="14" s="1"/>
  <c r="AM17" i="14"/>
  <c r="AM20" i="14" s="1"/>
  <c r="AM30" i="14"/>
  <c r="AM31" i="14" s="1"/>
  <c r="AF67" i="14"/>
  <c r="AF68" i="14" s="1"/>
  <c r="AF69" i="14" s="1"/>
  <c r="AN38" i="14"/>
  <c r="AN54" i="14" s="1"/>
  <c r="AO14" i="14"/>
  <c r="AN16" i="14"/>
  <c r="AI41" i="14"/>
  <c r="AI73" i="14" s="1"/>
  <c r="AI34" i="14"/>
  <c r="AI35" i="14"/>
  <c r="AI71" i="14" s="1"/>
  <c r="AI52" i="14"/>
  <c r="AI62" i="14" s="1"/>
  <c r="AI55" i="14"/>
  <c r="AI56" i="14" s="1"/>
  <c r="AE68" i="12"/>
  <c r="AE69" i="12" s="1"/>
  <c r="AP2" i="7"/>
  <c r="AO9" i="7"/>
  <c r="AD68" i="11"/>
  <c r="AD69" i="11" s="1"/>
  <c r="AG42" i="11"/>
  <c r="AG43" i="11" s="1"/>
  <c r="AG44" i="11" s="1"/>
  <c r="AG45" i="11" s="1"/>
  <c r="AG46" i="11" s="1"/>
  <c r="AG42" i="13"/>
  <c r="AG43" i="13" s="1"/>
  <c r="AF46" i="11"/>
  <c r="AF65" i="11" s="1"/>
  <c r="AH66" i="8"/>
  <c r="AE67" i="13"/>
  <c r="AE68" i="13" s="1"/>
  <c r="AE69" i="13" s="1"/>
  <c r="AI63" i="8"/>
  <c r="AG57" i="13"/>
  <c r="AG58" i="13" s="1"/>
  <c r="AG59" i="13" s="1"/>
  <c r="AG60" i="13" s="1"/>
  <c r="AG63" i="13" s="1"/>
  <c r="AL17" i="13"/>
  <c r="AL20" i="13" s="1"/>
  <c r="AL30" i="13"/>
  <c r="AL31" i="13" s="1"/>
  <c r="AJ26" i="13"/>
  <c r="AJ27" i="13" s="1"/>
  <c r="AJ29" i="13"/>
  <c r="AJ32" i="13" s="1"/>
  <c r="AH34" i="13"/>
  <c r="AH35" i="13"/>
  <c r="AH71" i="13" s="1"/>
  <c r="AI39" i="13"/>
  <c r="AI33" i="13"/>
  <c r="AJ22" i="13"/>
  <c r="AJ23" i="13" s="1"/>
  <c r="AJ51" i="13" s="1"/>
  <c r="AM24" i="13"/>
  <c r="AM38" i="13"/>
  <c r="AM54" i="13" s="1"/>
  <c r="AI50" i="13"/>
  <c r="AI40" i="13"/>
  <c r="AP14" i="13"/>
  <c r="AN8" i="13"/>
  <c r="AO3" i="13"/>
  <c r="AO9" i="13" s="1"/>
  <c r="AO49" i="13"/>
  <c r="AO53" i="13" s="1"/>
  <c r="AP4" i="13"/>
  <c r="AK21" i="13"/>
  <c r="AK25" i="13"/>
  <c r="AM72" i="13"/>
  <c r="AM16" i="13"/>
  <c r="AH41" i="13"/>
  <c r="AH73" i="13" s="1"/>
  <c r="AO5" i="13"/>
  <c r="AN10" i="13"/>
  <c r="AF43" i="13"/>
  <c r="AF44" i="13" s="1"/>
  <c r="AF45" i="13" s="1"/>
  <c r="AF46" i="13" s="1"/>
  <c r="AH55" i="13"/>
  <c r="AH56" i="13" s="1"/>
  <c r="AH52" i="13"/>
  <c r="AH62" i="13" s="1"/>
  <c r="AH66" i="13" s="1"/>
  <c r="AD74" i="12"/>
  <c r="AG57" i="12"/>
  <c r="AG58" i="12" s="1"/>
  <c r="AG59" i="12" s="1"/>
  <c r="AG60" i="12" s="1"/>
  <c r="AG63" i="12" s="1"/>
  <c r="AG66" i="12" s="1"/>
  <c r="AH52" i="12"/>
  <c r="AH62" i="12" s="1"/>
  <c r="AH55" i="12"/>
  <c r="AH56" i="12" s="1"/>
  <c r="AJ29" i="12"/>
  <c r="AJ32" i="12" s="1"/>
  <c r="AJ26" i="12"/>
  <c r="AJ27" i="12" s="1"/>
  <c r="AF67" i="12"/>
  <c r="AF68" i="12" s="1"/>
  <c r="AF69" i="12" s="1"/>
  <c r="AH34" i="12"/>
  <c r="AH35" i="12"/>
  <c r="AH71" i="12" s="1"/>
  <c r="AH41" i="12"/>
  <c r="AH73" i="12" s="1"/>
  <c r="AL17" i="12"/>
  <c r="AL20" i="12" s="1"/>
  <c r="AL30" i="12"/>
  <c r="AL31" i="12" s="1"/>
  <c r="AK21" i="12"/>
  <c r="AK25" i="12"/>
  <c r="AO8" i="12"/>
  <c r="AO38" i="12" s="1"/>
  <c r="AO54" i="12" s="1"/>
  <c r="AP3" i="12"/>
  <c r="AP9" i="12" s="1"/>
  <c r="AI39" i="12"/>
  <c r="AI33" i="12"/>
  <c r="AJ22" i="12"/>
  <c r="AG42" i="12"/>
  <c r="AN24" i="12"/>
  <c r="AN49" i="12"/>
  <c r="AN53" i="12" s="1"/>
  <c r="AO4" i="12"/>
  <c r="AI50" i="12"/>
  <c r="AI40" i="12"/>
  <c r="AP14" i="12"/>
  <c r="AN10" i="12"/>
  <c r="AO5" i="12"/>
  <c r="AI23" i="12"/>
  <c r="AI51" i="12" s="1"/>
  <c r="AM72" i="12"/>
  <c r="AM16" i="12"/>
  <c r="AG57" i="11"/>
  <c r="AG58" i="11" s="1"/>
  <c r="AG59" i="11" s="1"/>
  <c r="AG60" i="11" s="1"/>
  <c r="AG63" i="11" s="1"/>
  <c r="AG66" i="11" s="1"/>
  <c r="AI50" i="11"/>
  <c r="AI40" i="11"/>
  <c r="AE67" i="11"/>
  <c r="AE68" i="11" s="1"/>
  <c r="AE69" i="11" s="1"/>
  <c r="AP8" i="11"/>
  <c r="AQ3" i="11"/>
  <c r="AQ9" i="11" s="1"/>
  <c r="AM72" i="11"/>
  <c r="AM16" i="11"/>
  <c r="AO38" i="11"/>
  <c r="AO54" i="11" s="1"/>
  <c r="AO24" i="11"/>
  <c r="AI39" i="11"/>
  <c r="AI33" i="11"/>
  <c r="AN10" i="11"/>
  <c r="AO5" i="11"/>
  <c r="AH52" i="11"/>
  <c r="AH62" i="11" s="1"/>
  <c r="AH55" i="11"/>
  <c r="AH56" i="11" s="1"/>
  <c r="AH34" i="11"/>
  <c r="AH35" i="11"/>
  <c r="AH71" i="11" s="1"/>
  <c r="AJ29" i="11"/>
  <c r="AJ32" i="11" s="1"/>
  <c r="AJ26" i="11"/>
  <c r="AJ27" i="11" s="1"/>
  <c r="AH41" i="11"/>
  <c r="AH73" i="11" s="1"/>
  <c r="AJ22" i="11"/>
  <c r="AL30" i="11"/>
  <c r="AL31" i="11" s="1"/>
  <c r="AL17" i="11"/>
  <c r="AL20" i="11" s="1"/>
  <c r="AI23" i="11"/>
  <c r="AI51" i="11" s="1"/>
  <c r="AO49" i="11"/>
  <c r="AO53" i="11" s="1"/>
  <c r="AP4" i="11"/>
  <c r="AK21" i="11"/>
  <c r="AK25" i="11"/>
  <c r="AH63" i="1"/>
  <c r="AF67" i="8"/>
  <c r="AF68" i="8" s="1"/>
  <c r="AF69" i="8" s="1"/>
  <c r="AE67" i="10"/>
  <c r="AE68" i="10" s="1"/>
  <c r="AE69" i="10" s="1"/>
  <c r="AG63" i="10"/>
  <c r="AG66" i="10" s="1"/>
  <c r="AF43" i="7"/>
  <c r="AF44" i="7" s="1"/>
  <c r="AF45" i="7" s="1"/>
  <c r="AF46" i="7" s="1"/>
  <c r="AF65" i="7" s="1"/>
  <c r="AF43" i="1"/>
  <c r="AF44" i="1" s="1"/>
  <c r="AF45" i="1" s="1"/>
  <c r="AF46" i="1" s="1"/>
  <c r="AF65" i="1" s="1"/>
  <c r="AE67" i="1"/>
  <c r="AE68" i="1" s="1"/>
  <c r="AE69" i="1" s="1"/>
  <c r="AH63" i="7"/>
  <c r="AH67" i="5"/>
  <c r="AH68" i="5" s="1"/>
  <c r="AH69" i="5" s="1"/>
  <c r="AD74" i="1"/>
  <c r="AI62" i="8"/>
  <c r="AI52" i="1"/>
  <c r="AI62" i="1" s="1"/>
  <c r="AI66" i="1" s="1"/>
  <c r="AI55" i="1"/>
  <c r="AI56" i="1" s="1"/>
  <c r="AJ50" i="8"/>
  <c r="AI43" i="5"/>
  <c r="AI44" i="5" s="1"/>
  <c r="AI45" i="5" s="1"/>
  <c r="AI46" i="5" s="1"/>
  <c r="AI65" i="5" s="1"/>
  <c r="AG43" i="8"/>
  <c r="AG44" i="8" s="1"/>
  <c r="AG45" i="8" s="1"/>
  <c r="AG46" i="8" s="1"/>
  <c r="AG65" i="8" s="1"/>
  <c r="AJ23" i="7"/>
  <c r="AJ51" i="7" s="1"/>
  <c r="AJ23" i="1"/>
  <c r="AJ51" i="1" s="1"/>
  <c r="AE74" i="8"/>
  <c r="AG67" i="7"/>
  <c r="AG68" i="7" s="1"/>
  <c r="AG69" i="7" s="1"/>
  <c r="AJ23" i="8"/>
  <c r="AJ51" i="8" s="1"/>
  <c r="AI55" i="7"/>
  <c r="AI56" i="7" s="1"/>
  <c r="AI57" i="7" s="1"/>
  <c r="AI58" i="7" s="1"/>
  <c r="AI59" i="7" s="1"/>
  <c r="AI60" i="7" s="1"/>
  <c r="AI52" i="7"/>
  <c r="AI23" i="7"/>
  <c r="AI51" i="7" s="1"/>
  <c r="AF43" i="10"/>
  <c r="AF44" i="10" s="1"/>
  <c r="AF45" i="10" s="1"/>
  <c r="AF46" i="10" s="1"/>
  <c r="AF65" i="10" s="1"/>
  <c r="AD74" i="10"/>
  <c r="AG42" i="10"/>
  <c r="AI52" i="10"/>
  <c r="AI55" i="10"/>
  <c r="AI56" i="10" s="1"/>
  <c r="AI57" i="10" s="1"/>
  <c r="AI58" i="10" s="1"/>
  <c r="AI59" i="10" s="1"/>
  <c r="AI60" i="10" s="1"/>
  <c r="AH63" i="10"/>
  <c r="AH66" i="10" s="1"/>
  <c r="AI40" i="10"/>
  <c r="AI33" i="10"/>
  <c r="AI39" i="10"/>
  <c r="AN10" i="10"/>
  <c r="AO5" i="10"/>
  <c r="AI23" i="10"/>
  <c r="AI51" i="10" s="1"/>
  <c r="AM72" i="10"/>
  <c r="AM16" i="10"/>
  <c r="AJ29" i="10"/>
  <c r="AJ32" i="10" s="1"/>
  <c r="AJ26" i="10"/>
  <c r="AJ27" i="10" s="1"/>
  <c r="AN24" i="10"/>
  <c r="AO4" i="10"/>
  <c r="AO49" i="10" s="1"/>
  <c r="AO53" i="10" s="1"/>
  <c r="AN38" i="10"/>
  <c r="AN54" i="10" s="1"/>
  <c r="AO14" i="10"/>
  <c r="AH34" i="10"/>
  <c r="AH35" i="10"/>
  <c r="AH71" i="10" s="1"/>
  <c r="AL30" i="10"/>
  <c r="AL31" i="10" s="1"/>
  <c r="AL17" i="10"/>
  <c r="AL20" i="10" s="1"/>
  <c r="AH41" i="10"/>
  <c r="AH73" i="10" s="1"/>
  <c r="AO8" i="10"/>
  <c r="AP3" i="10"/>
  <c r="AP9" i="10" s="1"/>
  <c r="AJ22" i="10"/>
  <c r="AJ23" i="10" s="1"/>
  <c r="AJ51" i="10" s="1"/>
  <c r="AK21" i="10"/>
  <c r="AK25" i="10"/>
  <c r="AM24" i="1"/>
  <c r="AM38" i="1"/>
  <c r="AM54" i="1" s="1"/>
  <c r="AN8" i="1"/>
  <c r="AO3" i="1"/>
  <c r="AO4" i="1"/>
  <c r="AO49" i="1" s="1"/>
  <c r="AO53" i="1" s="1"/>
  <c r="AO2" i="1"/>
  <c r="AG42" i="1"/>
  <c r="AK21" i="1"/>
  <c r="AK22" i="1" s="1"/>
  <c r="AK25" i="1"/>
  <c r="AH35" i="7"/>
  <c r="AH71" i="7" s="1"/>
  <c r="AH34" i="7"/>
  <c r="AL30" i="1"/>
  <c r="AL31" i="1" s="1"/>
  <c r="AL17" i="1"/>
  <c r="AL20" i="1" s="1"/>
  <c r="AJ29" i="1"/>
  <c r="AJ32" i="1" s="1"/>
  <c r="AJ26" i="1"/>
  <c r="AJ27" i="1" s="1"/>
  <c r="AH34" i="1"/>
  <c r="AH35" i="1"/>
  <c r="AH71" i="1" s="1"/>
  <c r="AK21" i="7"/>
  <c r="AK22" i="7" s="1"/>
  <c r="AK25" i="7"/>
  <c r="AN10" i="7"/>
  <c r="AN72" i="7" s="1"/>
  <c r="AO5" i="7"/>
  <c r="AH41" i="7"/>
  <c r="AH73" i="7" s="1"/>
  <c r="AI40" i="7"/>
  <c r="AI33" i="7"/>
  <c r="AI39" i="7"/>
  <c r="AJ29" i="7"/>
  <c r="AJ32" i="7" s="1"/>
  <c r="AJ26" i="7"/>
  <c r="AJ27" i="7" s="1"/>
  <c r="AM16" i="7"/>
  <c r="AM16" i="1"/>
  <c r="AI39" i="1"/>
  <c r="AI33" i="1"/>
  <c r="AL30" i="7"/>
  <c r="AL31" i="7" s="1"/>
  <c r="AL17" i="7"/>
  <c r="AL20" i="7" s="1"/>
  <c r="AN10" i="1"/>
  <c r="AN72" i="1" s="1"/>
  <c r="AI40" i="1"/>
  <c r="AH41" i="1"/>
  <c r="AH73" i="1" s="1"/>
  <c r="AP49" i="5"/>
  <c r="AQ4" i="5"/>
  <c r="AJ40" i="8"/>
  <c r="AQ4" i="8"/>
  <c r="AQ49" i="8" s="1"/>
  <c r="AQ53" i="8" s="1"/>
  <c r="AL21" i="8"/>
  <c r="AL25" i="8"/>
  <c r="AN24" i="8"/>
  <c r="AN38" i="8"/>
  <c r="AN54" i="8" s="1"/>
  <c r="AO10" i="8"/>
  <c r="AO72" i="8" s="1"/>
  <c r="AP5" i="8"/>
  <c r="AO8" i="8"/>
  <c r="AP3" i="8"/>
  <c r="AP9" i="8" s="1"/>
  <c r="AK22" i="8"/>
  <c r="AI41" i="8"/>
  <c r="AI73" i="8" s="1"/>
  <c r="AM30" i="8"/>
  <c r="AM31" i="8" s="1"/>
  <c r="AM17" i="8"/>
  <c r="AM20" i="8" s="1"/>
  <c r="AI34" i="8"/>
  <c r="AI35" i="8"/>
  <c r="AI71" i="8" s="1"/>
  <c r="AH42" i="8"/>
  <c r="AJ39" i="8"/>
  <c r="AJ33" i="8"/>
  <c r="AK29" i="8"/>
  <c r="AK32" i="8" s="1"/>
  <c r="AK26" i="8"/>
  <c r="AK27" i="8" s="1"/>
  <c r="AN16" i="8"/>
  <c r="AO24" i="7"/>
  <c r="AP8" i="7"/>
  <c r="AQ3" i="7"/>
  <c r="AO38" i="7"/>
  <c r="AO54" i="7" s="1"/>
  <c r="AP14" i="7"/>
  <c r="AP4" i="7"/>
  <c r="AP49" i="7" s="1"/>
  <c r="AP53" i="7" s="1"/>
  <c r="AJ42" i="5"/>
  <c r="AG74" i="5"/>
  <c r="AN21" i="5"/>
  <c r="AN22" i="5" s="1"/>
  <c r="AN25" i="5"/>
  <c r="AN29" i="5" s="1"/>
  <c r="AN32" i="5" s="1"/>
  <c r="AK34" i="5"/>
  <c r="AK35" i="5"/>
  <c r="AK71" i="5" s="1"/>
  <c r="AL50" i="5"/>
  <c r="AL52" i="5" s="1"/>
  <c r="AL62" i="5" s="1"/>
  <c r="AL66" i="5" s="1"/>
  <c r="AL40" i="5"/>
  <c r="AP16" i="5"/>
  <c r="AP72" i="5"/>
  <c r="AR10" i="5"/>
  <c r="AQ10" i="5"/>
  <c r="AO17" i="5"/>
  <c r="AO20" i="5" s="1"/>
  <c r="AO30" i="5"/>
  <c r="AO31" i="5" s="1"/>
  <c r="AL39" i="5"/>
  <c r="AL33" i="5"/>
  <c r="AO24" i="5"/>
  <c r="AO38" i="5"/>
  <c r="AK41" i="5"/>
  <c r="AK73" i="5" s="1"/>
  <c r="AP8" i="5"/>
  <c r="AQ3" i="5"/>
  <c r="AQ9" i="5" s="1"/>
  <c r="AM29" i="5"/>
  <c r="AM32" i="5" s="1"/>
  <c r="AM26" i="5"/>
  <c r="AM27" i="5" s="1"/>
  <c r="AM22" i="5"/>
  <c r="AQ8" i="14" l="1"/>
  <c r="AQ24" i="14" s="1"/>
  <c r="AQ9" i="14"/>
  <c r="AR3" i="14"/>
  <c r="AQ5" i="14"/>
  <c r="AP10" i="14"/>
  <c r="AP72" i="14" s="1"/>
  <c r="AJ33" i="15"/>
  <c r="AJ39" i="15"/>
  <c r="AM30" i="15"/>
  <c r="AM31" i="15" s="1"/>
  <c r="AM17" i="15"/>
  <c r="AM20" i="15" s="1"/>
  <c r="AO8" i="15"/>
  <c r="AP3" i="15"/>
  <c r="AO9" i="15"/>
  <c r="AH42" i="15"/>
  <c r="AN24" i="15"/>
  <c r="AN38" i="15"/>
  <c r="AN54" i="15" s="1"/>
  <c r="AP5" i="15"/>
  <c r="AO10" i="15"/>
  <c r="AG44" i="15"/>
  <c r="AG45" i="15" s="1"/>
  <c r="AG46" i="15" s="1"/>
  <c r="AG65" i="15" s="1"/>
  <c r="AK26" i="15"/>
  <c r="AK27" i="15" s="1"/>
  <c r="AK29" i="15"/>
  <c r="AK32" i="15" s="1"/>
  <c r="AK22" i="15"/>
  <c r="AF67" i="15"/>
  <c r="AF68" i="15" s="1"/>
  <c r="AF69" i="15" s="1"/>
  <c r="AE74" i="15"/>
  <c r="AN72" i="15"/>
  <c r="AN16" i="15"/>
  <c r="AI34" i="15"/>
  <c r="AI35" i="15"/>
  <c r="AI71" i="15" s="1"/>
  <c r="AJ50" i="15"/>
  <c r="AJ40" i="15"/>
  <c r="AH57" i="15"/>
  <c r="AH58" i="15" s="1"/>
  <c r="AH59" i="15" s="1"/>
  <c r="AH60" i="15" s="1"/>
  <c r="AH63" i="15" s="1"/>
  <c r="AL21" i="15"/>
  <c r="AL25" i="15"/>
  <c r="AI41" i="15"/>
  <c r="AI73" i="15" s="1"/>
  <c r="AO49" i="15"/>
  <c r="AO53" i="15" s="1"/>
  <c r="AP4" i="15"/>
  <c r="AI55" i="15"/>
  <c r="AI56" i="15" s="1"/>
  <c r="AI52" i="15"/>
  <c r="AI62" i="15" s="1"/>
  <c r="AI66" i="15" s="1"/>
  <c r="AG65" i="14"/>
  <c r="AG67" i="14"/>
  <c r="AK50" i="14"/>
  <c r="AK40" i="14"/>
  <c r="AH63" i="14"/>
  <c r="AH66" i="14" s="1"/>
  <c r="AH67" i="14"/>
  <c r="AN17" i="14"/>
  <c r="AN20" i="14" s="1"/>
  <c r="AN30" i="14"/>
  <c r="AN31" i="14" s="1"/>
  <c r="AO49" i="14"/>
  <c r="AO53" i="14" s="1"/>
  <c r="AP4" i="14"/>
  <c r="AO38" i="14"/>
  <c r="AO54" i="14" s="1"/>
  <c r="AP14" i="14"/>
  <c r="AO16" i="14"/>
  <c r="AL26" i="14"/>
  <c r="AL27" i="14" s="1"/>
  <c r="AL29" i="14"/>
  <c r="AL32" i="14" s="1"/>
  <c r="AF74" i="14"/>
  <c r="AJ41" i="14"/>
  <c r="AJ73" i="14" s="1"/>
  <c r="AL22" i="14"/>
  <c r="AL23" i="14" s="1"/>
  <c r="AL51" i="14" s="1"/>
  <c r="AM21" i="14"/>
  <c r="AM25" i="14"/>
  <c r="AI42" i="14"/>
  <c r="AJ55" i="14"/>
  <c r="AJ56" i="14" s="1"/>
  <c r="AJ52" i="14"/>
  <c r="AJ62" i="14" s="1"/>
  <c r="AI57" i="14"/>
  <c r="AI58" i="14" s="1"/>
  <c r="AI59" i="14" s="1"/>
  <c r="AI60" i="14" s="1"/>
  <c r="AI63" i="14" s="1"/>
  <c r="AI66" i="14" s="1"/>
  <c r="AK39" i="14"/>
  <c r="AK33" i="14"/>
  <c r="AJ34" i="14"/>
  <c r="AJ35" i="14"/>
  <c r="AJ71" i="14" s="1"/>
  <c r="AO9" i="1"/>
  <c r="AE74" i="12"/>
  <c r="AD74" i="11"/>
  <c r="AF67" i="11"/>
  <c r="AF68" i="11" s="1"/>
  <c r="AF69" i="11" s="1"/>
  <c r="AQ2" i="7"/>
  <c r="AP9" i="7"/>
  <c r="AI66" i="8"/>
  <c r="AH42" i="13"/>
  <c r="AH43" i="13" s="1"/>
  <c r="AH44" i="13" s="1"/>
  <c r="AH45" i="13" s="1"/>
  <c r="AH46" i="13" s="1"/>
  <c r="AH65" i="13" s="1"/>
  <c r="AE74" i="13"/>
  <c r="AH42" i="12"/>
  <c r="AH43" i="12" s="1"/>
  <c r="AF65" i="13"/>
  <c r="AF67" i="13"/>
  <c r="AH57" i="13"/>
  <c r="AH58" i="13" s="1"/>
  <c r="AH59" i="13" s="1"/>
  <c r="AH60" i="13" s="1"/>
  <c r="AH63" i="13" s="1"/>
  <c r="AJ50" i="13"/>
  <c r="AJ40" i="13"/>
  <c r="AN24" i="13"/>
  <c r="AN38" i="13"/>
  <c r="AN54" i="13" s="1"/>
  <c r="AP3" i="13"/>
  <c r="AP9" i="13" s="1"/>
  <c r="AO8" i="13"/>
  <c r="AG44" i="13"/>
  <c r="AG45" i="13" s="1"/>
  <c r="AG46" i="13" s="1"/>
  <c r="AG65" i="13" s="1"/>
  <c r="AK22" i="13"/>
  <c r="AK23" i="13" s="1"/>
  <c r="AK51" i="13" s="1"/>
  <c r="AP5" i="13"/>
  <c r="AO10" i="13"/>
  <c r="AJ33" i="13"/>
  <c r="AJ39" i="13"/>
  <c r="AN72" i="13"/>
  <c r="AN16" i="13"/>
  <c r="AQ14" i="13"/>
  <c r="AQ4" i="13"/>
  <c r="AP49" i="13"/>
  <c r="AP53" i="13" s="1"/>
  <c r="AI34" i="13"/>
  <c r="AI35" i="13"/>
  <c r="AI71" i="13" s="1"/>
  <c r="AL21" i="13"/>
  <c r="AL25" i="13"/>
  <c r="AI41" i="13"/>
  <c r="AI73" i="13" s="1"/>
  <c r="AK26" i="13"/>
  <c r="AK27" i="13" s="1"/>
  <c r="AK29" i="13"/>
  <c r="AK32" i="13" s="1"/>
  <c r="AI55" i="13"/>
  <c r="AI56" i="13" s="1"/>
  <c r="AI52" i="13"/>
  <c r="AI62" i="13" s="1"/>
  <c r="AI66" i="13" s="1"/>
  <c r="AM30" i="13"/>
  <c r="AM31" i="13" s="1"/>
  <c r="AM17" i="13"/>
  <c r="AM20" i="13" s="1"/>
  <c r="AH57" i="12"/>
  <c r="AH58" i="12" s="1"/>
  <c r="AH59" i="12" s="1"/>
  <c r="AH60" i="12" s="1"/>
  <c r="AH63" i="12" s="1"/>
  <c r="AH66" i="12" s="1"/>
  <c r="AJ50" i="12"/>
  <c r="AJ40" i="12"/>
  <c r="AK29" i="12"/>
  <c r="AK32" i="12" s="1"/>
  <c r="AK26" i="12"/>
  <c r="AK27" i="12" s="1"/>
  <c r="AP5" i="12"/>
  <c r="AO10" i="12"/>
  <c r="AI34" i="12"/>
  <c r="AI35" i="12"/>
  <c r="AI71" i="12" s="1"/>
  <c r="AK22" i="12"/>
  <c r="AK23" i="12" s="1"/>
  <c r="AK51" i="12" s="1"/>
  <c r="AO49" i="12"/>
  <c r="AO53" i="12" s="1"/>
  <c r="AP4" i="12"/>
  <c r="AG43" i="12"/>
  <c r="AG44" i="12" s="1"/>
  <c r="AG45" i="12" s="1"/>
  <c r="AG46" i="12" s="1"/>
  <c r="AG65" i="12" s="1"/>
  <c r="AI55" i="12"/>
  <c r="AI56" i="12" s="1"/>
  <c r="AI52" i="12"/>
  <c r="AI62" i="12" s="1"/>
  <c r="AJ39" i="12"/>
  <c r="AJ33" i="12"/>
  <c r="AM30" i="12"/>
  <c r="AM31" i="12" s="1"/>
  <c r="AM17" i="12"/>
  <c r="AM20" i="12" s="1"/>
  <c r="AI41" i="12"/>
  <c r="AI73" i="12" s="1"/>
  <c r="AJ23" i="12"/>
  <c r="AJ51" i="12" s="1"/>
  <c r="AL21" i="12"/>
  <c r="AL25" i="12"/>
  <c r="AN72" i="12"/>
  <c r="AN16" i="12"/>
  <c r="AF74" i="12"/>
  <c r="AQ14" i="12"/>
  <c r="AP8" i="12"/>
  <c r="AQ3" i="12"/>
  <c r="AQ9" i="12" s="1"/>
  <c r="AO24" i="12"/>
  <c r="AG65" i="11"/>
  <c r="AG67" i="11"/>
  <c r="AJ50" i="11"/>
  <c r="AJ40" i="11"/>
  <c r="AH57" i="11"/>
  <c r="AH58" i="11" s="1"/>
  <c r="AH59" i="11" s="1"/>
  <c r="AH60" i="11" s="1"/>
  <c r="AH63" i="11" s="1"/>
  <c r="AH66" i="11" s="1"/>
  <c r="AI34" i="11"/>
  <c r="AI35" i="11"/>
  <c r="AI71" i="11" s="1"/>
  <c r="AQ8" i="11"/>
  <c r="AR3" i="11"/>
  <c r="AR9" i="11" s="1"/>
  <c r="AP49" i="11"/>
  <c r="AP53" i="11" s="1"/>
  <c r="AQ4" i="11"/>
  <c r="AH42" i="11"/>
  <c r="AP38" i="11"/>
  <c r="AP54" i="11" s="1"/>
  <c r="AP24" i="11"/>
  <c r="AJ39" i="11"/>
  <c r="AJ33" i="11"/>
  <c r="AN72" i="11"/>
  <c r="AN16" i="11"/>
  <c r="AI41" i="11"/>
  <c r="AI73" i="11" s="1"/>
  <c r="AL21" i="11"/>
  <c r="AL25" i="11"/>
  <c r="AM30" i="11"/>
  <c r="AM31" i="11" s="1"/>
  <c r="AM17" i="11"/>
  <c r="AM20" i="11" s="1"/>
  <c r="AI52" i="11"/>
  <c r="AI62" i="11" s="1"/>
  <c r="AI55" i="11"/>
  <c r="AI56" i="11" s="1"/>
  <c r="AK26" i="11"/>
  <c r="AK27" i="11" s="1"/>
  <c r="AK29" i="11"/>
  <c r="AK32" i="11" s="1"/>
  <c r="AO10" i="11"/>
  <c r="AP5" i="11"/>
  <c r="AE74" i="11"/>
  <c r="AK22" i="11"/>
  <c r="AK23" i="11" s="1"/>
  <c r="AK51" i="11" s="1"/>
  <c r="AJ23" i="11"/>
  <c r="AJ51" i="11" s="1"/>
  <c r="AF74" i="8"/>
  <c r="AG67" i="8"/>
  <c r="AG68" i="8" s="1"/>
  <c r="AG69" i="8" s="1"/>
  <c r="AF67" i="10"/>
  <c r="AF68" i="10" s="1"/>
  <c r="AF69" i="10" s="1"/>
  <c r="AF74" i="10" s="1"/>
  <c r="AE74" i="10"/>
  <c r="AI67" i="5"/>
  <c r="AI68" i="5" s="1"/>
  <c r="AI69" i="5" s="1"/>
  <c r="AF67" i="1"/>
  <c r="AF68" i="1" s="1"/>
  <c r="AF69" i="1" s="1"/>
  <c r="AF67" i="7"/>
  <c r="AF68" i="7" s="1"/>
  <c r="AF69" i="7" s="1"/>
  <c r="AF74" i="7" s="1"/>
  <c r="AJ50" i="1"/>
  <c r="AJ43" i="5"/>
  <c r="AJ44" i="5" s="1"/>
  <c r="AJ45" i="5" s="1"/>
  <c r="AJ46" i="5" s="1"/>
  <c r="AJ65" i="5" s="1"/>
  <c r="AJ50" i="10"/>
  <c r="AJ52" i="10" s="1"/>
  <c r="AJ62" i="10" s="1"/>
  <c r="AJ55" i="8"/>
  <c r="AJ56" i="8" s="1"/>
  <c r="AJ52" i="8"/>
  <c r="AJ62" i="8" s="1"/>
  <c r="AK50" i="8"/>
  <c r="AG43" i="10"/>
  <c r="AG44" i="10" s="1"/>
  <c r="AG45" i="10" s="1"/>
  <c r="AG46" i="10" s="1"/>
  <c r="AG65" i="10" s="1"/>
  <c r="AI63" i="7"/>
  <c r="AI62" i="7"/>
  <c r="AI66" i="7" s="1"/>
  <c r="AK23" i="1"/>
  <c r="AK51" i="1" s="1"/>
  <c r="AJ50" i="7"/>
  <c r="AG43" i="1"/>
  <c r="AG44" i="1" s="1"/>
  <c r="AG45" i="1" s="1"/>
  <c r="AG46" i="1" s="1"/>
  <c r="AG65" i="1" s="1"/>
  <c r="AI57" i="1"/>
  <c r="AI58" i="1" s="1"/>
  <c r="AI59" i="1" s="1"/>
  <c r="AI60" i="1" s="1"/>
  <c r="AI63" i="1" s="1"/>
  <c r="AK23" i="7"/>
  <c r="AK51" i="7" s="1"/>
  <c r="AG74" i="7"/>
  <c r="AE74" i="1"/>
  <c r="AH42" i="10"/>
  <c r="AH43" i="10" s="1"/>
  <c r="AH44" i="10" s="1"/>
  <c r="AH45" i="10" s="1"/>
  <c r="AH46" i="10" s="1"/>
  <c r="AH65" i="10" s="1"/>
  <c r="AI63" i="10"/>
  <c r="AI62" i="10"/>
  <c r="AJ40" i="10"/>
  <c r="AP4" i="10"/>
  <c r="AP49" i="10" s="1"/>
  <c r="AP53" i="10" s="1"/>
  <c r="AI41" i="10"/>
  <c r="AI73" i="10" s="1"/>
  <c r="AP8" i="10"/>
  <c r="AQ3" i="10"/>
  <c r="AQ9" i="10" s="1"/>
  <c r="AL21" i="10"/>
  <c r="AL25" i="10"/>
  <c r="AN72" i="10"/>
  <c r="AN16" i="10"/>
  <c r="AI34" i="10"/>
  <c r="AI35" i="10"/>
  <c r="AI71" i="10" s="1"/>
  <c r="AO38" i="10"/>
  <c r="AO54" i="10" s="1"/>
  <c r="AP14" i="10"/>
  <c r="AM30" i="10"/>
  <c r="AM31" i="10" s="1"/>
  <c r="AM17" i="10"/>
  <c r="AM20" i="10" s="1"/>
  <c r="AO24" i="10"/>
  <c r="AK29" i="10"/>
  <c r="AK32" i="10" s="1"/>
  <c r="AK26" i="10"/>
  <c r="AK27" i="10" s="1"/>
  <c r="AO10" i="10"/>
  <c r="AP5" i="10"/>
  <c r="AK22" i="10"/>
  <c r="AK23" i="10" s="1"/>
  <c r="AK51" i="10" s="1"/>
  <c r="AJ39" i="10"/>
  <c r="AJ33" i="10"/>
  <c r="AO8" i="1"/>
  <c r="AP3" i="1"/>
  <c r="AN24" i="1"/>
  <c r="AN38" i="1"/>
  <c r="AN54" i="1" s="1"/>
  <c r="AP4" i="1"/>
  <c r="AP49" i="1" s="1"/>
  <c r="AP53" i="1" s="1"/>
  <c r="AP2" i="1"/>
  <c r="AJ33" i="1"/>
  <c r="AJ39" i="1"/>
  <c r="AH42" i="1"/>
  <c r="AH42" i="7"/>
  <c r="AL21" i="1"/>
  <c r="AL22" i="1" s="1"/>
  <c r="AL25" i="1"/>
  <c r="AI41" i="1"/>
  <c r="AI73" i="1" s="1"/>
  <c r="AM30" i="7"/>
  <c r="AM31" i="7" s="1"/>
  <c r="AM17" i="7"/>
  <c r="AM20" i="7" s="1"/>
  <c r="AP5" i="7"/>
  <c r="AO10" i="7"/>
  <c r="AO72" i="7" s="1"/>
  <c r="AN16" i="7"/>
  <c r="AN16" i="1"/>
  <c r="AJ40" i="7"/>
  <c r="AJ41" i="7" s="1"/>
  <c r="AJ73" i="7" s="1"/>
  <c r="AK29" i="7"/>
  <c r="AK32" i="7" s="1"/>
  <c r="AK26" i="7"/>
  <c r="AK27" i="7" s="1"/>
  <c r="AO10" i="1"/>
  <c r="AO72" i="1" s="1"/>
  <c r="AJ39" i="7"/>
  <c r="AJ33" i="7"/>
  <c r="AM30" i="1"/>
  <c r="AM31" i="1" s="1"/>
  <c r="AM17" i="1"/>
  <c r="AM20" i="1" s="1"/>
  <c r="AL21" i="7"/>
  <c r="AL22" i="7" s="1"/>
  <c r="AL25" i="7"/>
  <c r="AK26" i="1"/>
  <c r="AK27" i="1" s="1"/>
  <c r="AK50" i="1" s="1"/>
  <c r="AK29" i="1"/>
  <c r="AK32" i="1" s="1"/>
  <c r="AI34" i="7"/>
  <c r="AI35" i="7"/>
  <c r="AI71" i="7" s="1"/>
  <c r="AI34" i="1"/>
  <c r="AI35" i="1"/>
  <c r="AI71" i="1" s="1"/>
  <c r="AI41" i="7"/>
  <c r="AI73" i="7" s="1"/>
  <c r="AJ40" i="1"/>
  <c r="AR4" i="5"/>
  <c r="AR49" i="5" s="1"/>
  <c r="AQ49" i="5"/>
  <c r="AK40" i="8"/>
  <c r="AH43" i="8"/>
  <c r="AH44" i="8" s="1"/>
  <c r="AH45" i="8" s="1"/>
  <c r="AH46" i="8" s="1"/>
  <c r="AH65" i="8" s="1"/>
  <c r="AL22" i="8"/>
  <c r="AN30" i="8"/>
  <c r="AN31" i="8" s="1"/>
  <c r="AN17" i="8"/>
  <c r="AN20" i="8" s="1"/>
  <c r="AO16" i="8"/>
  <c r="AL26" i="8"/>
  <c r="AL27" i="8" s="1"/>
  <c r="AL50" i="8" s="1"/>
  <c r="AL29" i="8"/>
  <c r="AL32" i="8" s="1"/>
  <c r="AK23" i="8"/>
  <c r="AK51" i="8" s="1"/>
  <c r="AP8" i="8"/>
  <c r="AQ3" i="8"/>
  <c r="AQ9" i="8" s="1"/>
  <c r="AM21" i="8"/>
  <c r="AM25" i="8"/>
  <c r="AO24" i="8"/>
  <c r="AO38" i="8"/>
  <c r="AO54" i="8" s="1"/>
  <c r="AR4" i="8"/>
  <c r="AR49" i="8" s="1"/>
  <c r="AR53" i="8" s="1"/>
  <c r="AQ5" i="8"/>
  <c r="AP10" i="8"/>
  <c r="AP72" i="8" s="1"/>
  <c r="AK39" i="8"/>
  <c r="AK33" i="8"/>
  <c r="AJ41" i="8"/>
  <c r="AJ73" i="8" s="1"/>
  <c r="AI42" i="8"/>
  <c r="AJ34" i="8"/>
  <c r="AJ35" i="8"/>
  <c r="AJ71" i="8" s="1"/>
  <c r="AQ8" i="7"/>
  <c r="AR3" i="7"/>
  <c r="AP24" i="7"/>
  <c r="AP38" i="7"/>
  <c r="AP54" i="7" s="1"/>
  <c r="AQ14" i="7"/>
  <c r="AQ4" i="7"/>
  <c r="AQ49" i="7" s="1"/>
  <c r="AQ53" i="7" s="1"/>
  <c r="AN26" i="5"/>
  <c r="AN27" i="5" s="1"/>
  <c r="AK42" i="5"/>
  <c r="AO21" i="5"/>
  <c r="AO25" i="5"/>
  <c r="AL41" i="5"/>
  <c r="AL73" i="5" s="1"/>
  <c r="AQ8" i="5"/>
  <c r="AR3" i="5"/>
  <c r="AR9" i="5" s="1"/>
  <c r="AM50" i="5"/>
  <c r="AM52" i="5" s="1"/>
  <c r="AM40" i="5"/>
  <c r="AP24" i="5"/>
  <c r="AP38" i="5"/>
  <c r="AM23" i="5"/>
  <c r="AM51" i="5" s="1"/>
  <c r="AQ16" i="5"/>
  <c r="AQ72" i="5"/>
  <c r="AM33" i="5"/>
  <c r="AM39" i="5"/>
  <c r="AR16" i="5"/>
  <c r="AR72" i="5"/>
  <c r="AN33" i="5"/>
  <c r="AN39" i="5"/>
  <c r="AN23" i="5"/>
  <c r="AN51" i="5" s="1"/>
  <c r="AL34" i="5"/>
  <c r="AL35" i="5"/>
  <c r="AL71" i="5" s="1"/>
  <c r="AP17" i="5"/>
  <c r="AP20" i="5" s="1"/>
  <c r="AP30" i="5"/>
  <c r="AP31" i="5" s="1"/>
  <c r="AH74" i="5"/>
  <c r="AR9" i="14" l="1"/>
  <c r="AR8" i="14"/>
  <c r="AR24" i="14" s="1"/>
  <c r="AG68" i="14"/>
  <c r="AG69" i="14" s="1"/>
  <c r="AH68" i="14"/>
  <c r="AH69" i="14" s="1"/>
  <c r="AH74" i="14" s="1"/>
  <c r="AQ10" i="14"/>
  <c r="AQ72" i="14" s="1"/>
  <c r="AR5" i="14"/>
  <c r="AR10" i="14" s="1"/>
  <c r="AR72" i="14" s="1"/>
  <c r="AI57" i="15"/>
  <c r="AI58" i="15" s="1"/>
  <c r="AI59" i="15" s="1"/>
  <c r="AI60" i="15" s="1"/>
  <c r="AI63" i="15" s="1"/>
  <c r="AP10" i="15"/>
  <c r="AQ5" i="15"/>
  <c r="AJ34" i="15"/>
  <c r="AJ35" i="15"/>
  <c r="AJ71" i="15" s="1"/>
  <c r="AF74" i="15"/>
  <c r="AK40" i="15"/>
  <c r="AK50" i="15"/>
  <c r="AK23" i="15"/>
  <c r="AK51" i="15" s="1"/>
  <c r="AK33" i="15"/>
  <c r="AK39" i="15"/>
  <c r="AJ41" i="15"/>
  <c r="AJ73" i="15" s="1"/>
  <c r="AN30" i="15"/>
  <c r="AN31" i="15" s="1"/>
  <c r="AN17" i="15"/>
  <c r="AN20" i="15" s="1"/>
  <c r="AO24" i="15"/>
  <c r="AO38" i="15"/>
  <c r="AO54" i="15" s="1"/>
  <c r="AI42" i="15"/>
  <c r="AL29" i="15"/>
  <c r="AL32" i="15" s="1"/>
  <c r="AL26" i="15"/>
  <c r="AL27" i="15" s="1"/>
  <c r="AL22" i="15"/>
  <c r="AL23" i="15" s="1"/>
  <c r="AL51" i="15" s="1"/>
  <c r="AH43" i="15"/>
  <c r="AH44" i="15" s="1"/>
  <c r="AH45" i="15" s="1"/>
  <c r="AH46" i="15" s="1"/>
  <c r="AP8" i="15"/>
  <c r="AQ3" i="15"/>
  <c r="AP9" i="15"/>
  <c r="AP49" i="15"/>
  <c r="AP53" i="15" s="1"/>
  <c r="AQ4" i="15"/>
  <c r="AJ55" i="15"/>
  <c r="AJ56" i="15" s="1"/>
  <c r="AJ52" i="15"/>
  <c r="AJ62" i="15" s="1"/>
  <c r="AJ66" i="15" s="1"/>
  <c r="AG67" i="15"/>
  <c r="AG68" i="15" s="1"/>
  <c r="AG69" i="15" s="1"/>
  <c r="AM21" i="15"/>
  <c r="AM25" i="15"/>
  <c r="AO72" i="15"/>
  <c r="AO16" i="15"/>
  <c r="AJ42" i="14"/>
  <c r="AJ43" i="14" s="1"/>
  <c r="AJ57" i="14"/>
  <c r="AJ58" i="14" s="1"/>
  <c r="AJ59" i="14" s="1"/>
  <c r="AJ60" i="14" s="1"/>
  <c r="AJ63" i="14" s="1"/>
  <c r="AJ66" i="14" s="1"/>
  <c r="AL40" i="14"/>
  <c r="AL50" i="14"/>
  <c r="AK41" i="14"/>
  <c r="AK73" i="14" s="1"/>
  <c r="AK34" i="14"/>
  <c r="AK35" i="14"/>
  <c r="AK71" i="14" s="1"/>
  <c r="AO30" i="14"/>
  <c r="AO31" i="14" s="1"/>
  <c r="AO17" i="14"/>
  <c r="AO20" i="14" s="1"/>
  <c r="AK55" i="14"/>
  <c r="AK56" i="14" s="1"/>
  <c r="AK52" i="14"/>
  <c r="AK62" i="14" s="1"/>
  <c r="AN21" i="14"/>
  <c r="AN25" i="14"/>
  <c r="AL33" i="14"/>
  <c r="AL39" i="14"/>
  <c r="AQ14" i="14"/>
  <c r="AP38" i="14"/>
  <c r="AP54" i="14" s="1"/>
  <c r="AP16" i="14"/>
  <c r="AI43" i="14"/>
  <c r="AI44" i="14" s="1"/>
  <c r="AI45" i="14" s="1"/>
  <c r="AI46" i="14" s="1"/>
  <c r="AI65" i="14" s="1"/>
  <c r="AM26" i="14"/>
  <c r="AM27" i="14" s="1"/>
  <c r="AM29" i="14"/>
  <c r="AM32" i="14" s="1"/>
  <c r="AP49" i="14"/>
  <c r="AP53" i="14" s="1"/>
  <c r="AQ4" i="14"/>
  <c r="AM22" i="14"/>
  <c r="AM23" i="14" s="1"/>
  <c r="AM51" i="14" s="1"/>
  <c r="AP9" i="1"/>
  <c r="AF74" i="11"/>
  <c r="AF68" i="13"/>
  <c r="AF69" i="13" s="1"/>
  <c r="AR2" i="7"/>
  <c r="AR9" i="7" s="1"/>
  <c r="AQ9" i="7"/>
  <c r="AG68" i="11"/>
  <c r="AG69" i="11" s="1"/>
  <c r="AF74" i="1"/>
  <c r="AI42" i="11"/>
  <c r="AI43" i="11" s="1"/>
  <c r="AI44" i="11" s="1"/>
  <c r="AI45" i="11" s="1"/>
  <c r="AI46" i="11" s="1"/>
  <c r="AK40" i="13"/>
  <c r="AK50" i="13"/>
  <c r="AM21" i="13"/>
  <c r="AM25" i="13"/>
  <c r="AQ3" i="13"/>
  <c r="AQ9" i="13" s="1"/>
  <c r="AP8" i="13"/>
  <c r="AO72" i="13"/>
  <c r="AO16" i="13"/>
  <c r="AQ5" i="13"/>
  <c r="AP10" i="13"/>
  <c r="AI57" i="13"/>
  <c r="AI58" i="13" s="1"/>
  <c r="AI59" i="13" s="1"/>
  <c r="AI60" i="13" s="1"/>
  <c r="AI63" i="13" s="1"/>
  <c r="AR14" i="13"/>
  <c r="AQ49" i="13"/>
  <c r="AQ53" i="13" s="1"/>
  <c r="AR4" i="13"/>
  <c r="AR49" i="13" s="1"/>
  <c r="AR53" i="13" s="1"/>
  <c r="AI42" i="13"/>
  <c r="AL26" i="13"/>
  <c r="AL27" i="13" s="1"/>
  <c r="AL29" i="13"/>
  <c r="AL32" i="13" s="1"/>
  <c r="AJ41" i="13"/>
  <c r="AJ73" i="13" s="1"/>
  <c r="AL22" i="13"/>
  <c r="AN17" i="13"/>
  <c r="AN20" i="13" s="1"/>
  <c r="AN30" i="13"/>
  <c r="AN31" i="13" s="1"/>
  <c r="AG67" i="13"/>
  <c r="AG68" i="13" s="1"/>
  <c r="AG69" i="13" s="1"/>
  <c r="AJ55" i="13"/>
  <c r="AJ56" i="13" s="1"/>
  <c r="AJ52" i="13"/>
  <c r="AJ62" i="13" s="1"/>
  <c r="AJ66" i="13" s="1"/>
  <c r="AK33" i="13"/>
  <c r="AK39" i="13"/>
  <c r="AJ34" i="13"/>
  <c r="AJ35" i="13"/>
  <c r="AJ71" i="13" s="1"/>
  <c r="AO24" i="13"/>
  <c r="AO38" i="13"/>
  <c r="AO54" i="13" s="1"/>
  <c r="AH67" i="13"/>
  <c r="AH68" i="13" s="1"/>
  <c r="AH69" i="13" s="1"/>
  <c r="AI57" i="12"/>
  <c r="AI58" i="12" s="1"/>
  <c r="AI59" i="12" s="1"/>
  <c r="AI60" i="12" s="1"/>
  <c r="AI63" i="12" s="1"/>
  <c r="AI66" i="12" s="1"/>
  <c r="AK50" i="12"/>
  <c r="AK40" i="12"/>
  <c r="AN30" i="12"/>
  <c r="AN31" i="12" s="1"/>
  <c r="AN17" i="12"/>
  <c r="AN20" i="12" s="1"/>
  <c r="AQ5" i="12"/>
  <c r="AP10" i="12"/>
  <c r="AR3" i="12"/>
  <c r="AR9" i="12" s="1"/>
  <c r="AQ8" i="12"/>
  <c r="AQ38" i="12" s="1"/>
  <c r="AQ54" i="12" s="1"/>
  <c r="AR14" i="12"/>
  <c r="AM21" i="12"/>
  <c r="AM25" i="12"/>
  <c r="AP49" i="12"/>
  <c r="AP53" i="12" s="1"/>
  <c r="AQ4" i="12"/>
  <c r="AP24" i="12"/>
  <c r="AL29" i="12"/>
  <c r="AL32" i="12" s="1"/>
  <c r="AL26" i="12"/>
  <c r="AL27" i="12" s="1"/>
  <c r="AJ34" i="12"/>
  <c r="AJ35" i="12"/>
  <c r="AJ71" i="12" s="1"/>
  <c r="AK39" i="12"/>
  <c r="AK33" i="12"/>
  <c r="AL22" i="12"/>
  <c r="AP38" i="12"/>
  <c r="AP54" i="12" s="1"/>
  <c r="AJ41" i="12"/>
  <c r="AJ73" i="12" s="1"/>
  <c r="AJ55" i="12"/>
  <c r="AJ56" i="12" s="1"/>
  <c r="AJ52" i="12"/>
  <c r="AJ62" i="12" s="1"/>
  <c r="AH44" i="12"/>
  <c r="AH45" i="12" s="1"/>
  <c r="AH46" i="12" s="1"/>
  <c r="AH65" i="12" s="1"/>
  <c r="AG67" i="12"/>
  <c r="AG68" i="12" s="1"/>
  <c r="AG69" i="12" s="1"/>
  <c r="AI42" i="12"/>
  <c r="AO72" i="12"/>
  <c r="AO16" i="12"/>
  <c r="AK50" i="11"/>
  <c r="AK40" i="11"/>
  <c r="AP10" i="11"/>
  <c r="AQ5" i="11"/>
  <c r="AL26" i="11"/>
  <c r="AL27" i="11" s="1"/>
  <c r="AL29" i="11"/>
  <c r="AL32" i="11" s="1"/>
  <c r="AR8" i="11"/>
  <c r="AN30" i="11"/>
  <c r="AN31" i="11" s="1"/>
  <c r="AN17" i="11"/>
  <c r="AN20" i="11" s="1"/>
  <c r="AQ24" i="11"/>
  <c r="AQ38" i="11"/>
  <c r="AQ54" i="11" s="1"/>
  <c r="AH43" i="11"/>
  <c r="AH44" i="11" s="1"/>
  <c r="AH45" i="11" s="1"/>
  <c r="AH46" i="11" s="1"/>
  <c r="AJ41" i="11"/>
  <c r="AJ73" i="11" s="1"/>
  <c r="AQ49" i="11"/>
  <c r="AQ53" i="11" s="1"/>
  <c r="AR4" i="11"/>
  <c r="AR49" i="11" s="1"/>
  <c r="AR53" i="11" s="1"/>
  <c r="AO72" i="11"/>
  <c r="AO16" i="11"/>
  <c r="AJ34" i="11"/>
  <c r="AJ35" i="11"/>
  <c r="AJ71" i="11" s="1"/>
  <c r="AL22" i="11"/>
  <c r="AL23" i="11" s="1"/>
  <c r="AL51" i="11" s="1"/>
  <c r="AK39" i="11"/>
  <c r="AK33" i="11"/>
  <c r="AI57" i="11"/>
  <c r="AI58" i="11" s="1"/>
  <c r="AI59" i="11" s="1"/>
  <c r="AI60" i="11" s="1"/>
  <c r="AI63" i="11" s="1"/>
  <c r="AI66" i="11" s="1"/>
  <c r="AJ55" i="11"/>
  <c r="AJ56" i="11" s="1"/>
  <c r="AJ52" i="11"/>
  <c r="AJ62" i="11" s="1"/>
  <c r="AM21" i="11"/>
  <c r="AM25" i="11"/>
  <c r="AG74" i="8"/>
  <c r="AI74" i="5"/>
  <c r="AJ67" i="5"/>
  <c r="AJ68" i="5" s="1"/>
  <c r="AJ69" i="5" s="1"/>
  <c r="AG67" i="1"/>
  <c r="AG68" i="1" s="1"/>
  <c r="AG69" i="1" s="1"/>
  <c r="AJ55" i="10"/>
  <c r="AJ56" i="10" s="1"/>
  <c r="AJ57" i="10" s="1"/>
  <c r="AJ58" i="10" s="1"/>
  <c r="AJ59" i="10" s="1"/>
  <c r="AJ60" i="10" s="1"/>
  <c r="AJ63" i="10" s="1"/>
  <c r="AJ66" i="10" s="1"/>
  <c r="AG67" i="10"/>
  <c r="AG68" i="10" s="1"/>
  <c r="AG69" i="10" s="1"/>
  <c r="AG74" i="10" s="1"/>
  <c r="AL23" i="1"/>
  <c r="AL51" i="1" s="1"/>
  <c r="AJ57" i="8"/>
  <c r="AJ58" i="8" s="1"/>
  <c r="AJ59" i="8" s="1"/>
  <c r="AJ60" i="8" s="1"/>
  <c r="AJ63" i="8" s="1"/>
  <c r="AJ66" i="8" s="1"/>
  <c r="AJ55" i="1"/>
  <c r="AJ56" i="1" s="1"/>
  <c r="AJ52" i="1"/>
  <c r="AJ62" i="1" s="1"/>
  <c r="AJ66" i="1" s="1"/>
  <c r="AN50" i="5"/>
  <c r="AN52" i="5" s="1"/>
  <c r="AN62" i="5" s="1"/>
  <c r="AN66" i="5" s="1"/>
  <c r="AK50" i="7"/>
  <c r="AH43" i="7"/>
  <c r="AH44" i="7" s="1"/>
  <c r="AH45" i="7" s="1"/>
  <c r="AH46" i="7" s="1"/>
  <c r="AH65" i="7" s="1"/>
  <c r="AL52" i="8"/>
  <c r="AL55" i="8"/>
  <c r="AL56" i="8" s="1"/>
  <c r="AL57" i="8" s="1"/>
  <c r="AL58" i="8" s="1"/>
  <c r="AL59" i="8" s="1"/>
  <c r="AL60" i="8" s="1"/>
  <c r="AK52" i="8"/>
  <c r="AK62" i="8" s="1"/>
  <c r="AK55" i="8"/>
  <c r="AK56" i="8" s="1"/>
  <c r="AK57" i="8" s="1"/>
  <c r="AK58" i="8" s="1"/>
  <c r="AK59" i="8" s="1"/>
  <c r="AK60" i="8" s="1"/>
  <c r="AH67" i="10"/>
  <c r="AH68" i="10" s="1"/>
  <c r="AH69" i="10" s="1"/>
  <c r="AH67" i="8"/>
  <c r="AH68" i="8" s="1"/>
  <c r="AH69" i="8" s="1"/>
  <c r="AK52" i="1"/>
  <c r="AK62" i="1" s="1"/>
  <c r="AK66" i="1" s="1"/>
  <c r="AK55" i="1"/>
  <c r="AK56" i="1" s="1"/>
  <c r="AK57" i="1" s="1"/>
  <c r="AK58" i="1" s="1"/>
  <c r="AK59" i="1" s="1"/>
  <c r="AK60" i="1" s="1"/>
  <c r="AH43" i="1"/>
  <c r="AH44" i="1" s="1"/>
  <c r="AH45" i="1" s="1"/>
  <c r="AH46" i="1" s="1"/>
  <c r="AH65" i="1" s="1"/>
  <c r="AK43" i="5"/>
  <c r="AK44" i="5" s="1"/>
  <c r="AK45" i="5" s="1"/>
  <c r="AK46" i="5" s="1"/>
  <c r="AK65" i="5" s="1"/>
  <c r="AK50" i="10"/>
  <c r="AK52" i="10" s="1"/>
  <c r="AK62" i="10" s="1"/>
  <c r="AJ55" i="7"/>
  <c r="AJ56" i="7" s="1"/>
  <c r="AJ57" i="7" s="1"/>
  <c r="AJ58" i="7" s="1"/>
  <c r="AJ59" i="7" s="1"/>
  <c r="AJ60" i="7" s="1"/>
  <c r="AJ52" i="7"/>
  <c r="AJ62" i="7" s="1"/>
  <c r="AJ66" i="7" s="1"/>
  <c r="AI66" i="10"/>
  <c r="AI42" i="10"/>
  <c r="AK39" i="10"/>
  <c r="AK33" i="10"/>
  <c r="AJ34" i="10"/>
  <c r="AJ35" i="10"/>
  <c r="AJ71" i="10" s="1"/>
  <c r="AQ8" i="10"/>
  <c r="AR3" i="10"/>
  <c r="AR9" i="10" s="1"/>
  <c r="AP24" i="10"/>
  <c r="AN30" i="10"/>
  <c r="AN31" i="10" s="1"/>
  <c r="AN17" i="10"/>
  <c r="AN20" i="10" s="1"/>
  <c r="AK40" i="10"/>
  <c r="AQ4" i="10"/>
  <c r="AQ49" i="10" s="1"/>
  <c r="AQ53" i="10" s="1"/>
  <c r="AM21" i="10"/>
  <c r="AM25" i="10"/>
  <c r="AL29" i="10"/>
  <c r="AL32" i="10" s="1"/>
  <c r="AL26" i="10"/>
  <c r="AL27" i="10" s="1"/>
  <c r="AL50" i="10" s="1"/>
  <c r="AP10" i="10"/>
  <c r="AQ5" i="10"/>
  <c r="AL22" i="10"/>
  <c r="AO72" i="10"/>
  <c r="AO16" i="10"/>
  <c r="AP38" i="10"/>
  <c r="AP54" i="10" s="1"/>
  <c r="AQ14" i="10"/>
  <c r="AJ41" i="10"/>
  <c r="AJ73" i="10" s="1"/>
  <c r="AP8" i="1"/>
  <c r="AQ3" i="1"/>
  <c r="AO24" i="1"/>
  <c r="AO38" i="1"/>
  <c r="AO54" i="1" s="1"/>
  <c r="AQ4" i="1"/>
  <c r="AQ49" i="1" s="1"/>
  <c r="AQ53" i="1" s="1"/>
  <c r="AQ2" i="1"/>
  <c r="AJ42" i="7"/>
  <c r="AJ43" i="7" s="1"/>
  <c r="AJ44" i="7" s="1"/>
  <c r="AJ45" i="7" s="1"/>
  <c r="AJ46" i="7" s="1"/>
  <c r="AJ65" i="7" s="1"/>
  <c r="AL23" i="7"/>
  <c r="AL51" i="7" s="1"/>
  <c r="AL29" i="7"/>
  <c r="AL32" i="7" s="1"/>
  <c r="AL26" i="7"/>
  <c r="AL27" i="7" s="1"/>
  <c r="AL50" i="7" s="1"/>
  <c r="AK39" i="7"/>
  <c r="AK33" i="7"/>
  <c r="AM21" i="7"/>
  <c r="AM22" i="7" s="1"/>
  <c r="AM25" i="7"/>
  <c r="AJ41" i="1"/>
  <c r="AJ73" i="1" s="1"/>
  <c r="AI42" i="7"/>
  <c r="AM21" i="1"/>
  <c r="AM22" i="1" s="1"/>
  <c r="AM25" i="1"/>
  <c r="AI42" i="1"/>
  <c r="AJ35" i="7"/>
  <c r="AJ71" i="7" s="1"/>
  <c r="AJ34" i="7"/>
  <c r="AN30" i="1"/>
  <c r="AN31" i="1" s="1"/>
  <c r="AN17" i="1"/>
  <c r="AN20" i="1" s="1"/>
  <c r="AN30" i="7"/>
  <c r="AN31" i="7" s="1"/>
  <c r="AN17" i="7"/>
  <c r="AN20" i="7" s="1"/>
  <c r="AL26" i="1"/>
  <c r="AL27" i="1" s="1"/>
  <c r="AL50" i="1" s="1"/>
  <c r="AL29" i="1"/>
  <c r="AL32" i="1" s="1"/>
  <c r="AP10" i="1"/>
  <c r="AP72" i="1" s="1"/>
  <c r="AO16" i="1"/>
  <c r="AK39" i="1"/>
  <c r="AK33" i="1"/>
  <c r="AO16" i="7"/>
  <c r="AK40" i="1"/>
  <c r="AK40" i="7"/>
  <c r="AK41" i="7" s="1"/>
  <c r="AK73" i="7" s="1"/>
  <c r="AQ5" i="7"/>
  <c r="AP10" i="7"/>
  <c r="AP72" i="7" s="1"/>
  <c r="AJ34" i="1"/>
  <c r="AJ35" i="1"/>
  <c r="AJ71" i="1" s="1"/>
  <c r="AJ42" i="8"/>
  <c r="AO30" i="8"/>
  <c r="AO31" i="8" s="1"/>
  <c r="AO17" i="8"/>
  <c r="AO20" i="8" s="1"/>
  <c r="AK34" i="8"/>
  <c r="AK35" i="8"/>
  <c r="AK71" i="8" s="1"/>
  <c r="AP16" i="8"/>
  <c r="AQ8" i="8"/>
  <c r="AR3" i="8"/>
  <c r="AR9" i="8" s="1"/>
  <c r="AR5" i="8"/>
  <c r="AR10" i="8" s="1"/>
  <c r="AR72" i="8" s="1"/>
  <c r="AQ10" i="8"/>
  <c r="AQ72" i="8" s="1"/>
  <c r="AP24" i="8"/>
  <c r="AP38" i="8"/>
  <c r="AP54" i="8" s="1"/>
  <c r="AL39" i="8"/>
  <c r="AL33" i="8"/>
  <c r="AL40" i="8"/>
  <c r="AM26" i="8"/>
  <c r="AM27" i="8" s="1"/>
  <c r="AM50" i="8" s="1"/>
  <c r="AM29" i="8"/>
  <c r="AM32" i="8" s="1"/>
  <c r="AM22" i="8"/>
  <c r="AK41" i="8"/>
  <c r="AK73" i="8" s="1"/>
  <c r="AN21" i="8"/>
  <c r="AN25" i="8"/>
  <c r="AL23" i="8"/>
  <c r="AL51" i="8" s="1"/>
  <c r="AI43" i="8"/>
  <c r="AI44" i="8" s="1"/>
  <c r="AI45" i="8" s="1"/>
  <c r="AI46" i="8" s="1"/>
  <c r="AI65" i="8" s="1"/>
  <c r="AQ38" i="7"/>
  <c r="AQ54" i="7" s="1"/>
  <c r="AR14" i="7"/>
  <c r="AR8" i="7"/>
  <c r="AQ24" i="7"/>
  <c r="AR4" i="7"/>
  <c r="AR49" i="7" s="1"/>
  <c r="AR53" i="7" s="1"/>
  <c r="AN40" i="5"/>
  <c r="AN41" i="5" s="1"/>
  <c r="AN73" i="5" s="1"/>
  <c r="AM62" i="5"/>
  <c r="AM66" i="5" s="1"/>
  <c r="AP21" i="5"/>
  <c r="AP25" i="5"/>
  <c r="AR17" i="5"/>
  <c r="AR30" i="5"/>
  <c r="AR31" i="5" s="1"/>
  <c r="AQ24" i="5"/>
  <c r="AQ38" i="5"/>
  <c r="AL42" i="5"/>
  <c r="AM34" i="5"/>
  <c r="AM35" i="5"/>
  <c r="AM71" i="5" s="1"/>
  <c r="AM41" i="5"/>
  <c r="AM73" i="5" s="1"/>
  <c r="AR8" i="5"/>
  <c r="AQ17" i="5"/>
  <c r="AQ20" i="5" s="1"/>
  <c r="AQ30" i="5"/>
  <c r="AQ31" i="5" s="1"/>
  <c r="AO26" i="5"/>
  <c r="AO27" i="5" s="1"/>
  <c r="AO29" i="5"/>
  <c r="AO32" i="5" s="1"/>
  <c r="AO22" i="5"/>
  <c r="AO23" i="5" s="1"/>
  <c r="AO51" i="5" s="1"/>
  <c r="AN34" i="5"/>
  <c r="AN35" i="5"/>
  <c r="AN71" i="5" s="1"/>
  <c r="AQ9" i="1" l="1"/>
  <c r="AG74" i="14"/>
  <c r="AI67" i="14"/>
  <c r="AI68" i="14" s="1"/>
  <c r="AI69" i="14" s="1"/>
  <c r="AJ57" i="15"/>
  <c r="AJ58" i="15" s="1"/>
  <c r="AJ59" i="15" s="1"/>
  <c r="AJ60" i="15" s="1"/>
  <c r="AJ63" i="15" s="1"/>
  <c r="AH65" i="15"/>
  <c r="AH67" i="15"/>
  <c r="AM29" i="15"/>
  <c r="AM32" i="15" s="1"/>
  <c r="AM26" i="15"/>
  <c r="AM27" i="15" s="1"/>
  <c r="AQ9" i="15"/>
  <c r="AQ8" i="15"/>
  <c r="AR3" i="15"/>
  <c r="AJ42" i="15"/>
  <c r="AK34" i="15"/>
  <c r="AK35" i="15"/>
  <c r="AK71" i="15" s="1"/>
  <c r="AQ10" i="15"/>
  <c r="AR5" i="15"/>
  <c r="AR10" i="15" s="1"/>
  <c r="AL40" i="15"/>
  <c r="AL50" i="15"/>
  <c r="AP24" i="15"/>
  <c r="AP38" i="15"/>
  <c r="AP54" i="15" s="1"/>
  <c r="AM22" i="15"/>
  <c r="AO30" i="15"/>
  <c r="AO31" i="15" s="1"/>
  <c r="AO17" i="15"/>
  <c r="AO20" i="15" s="1"/>
  <c r="AK52" i="15"/>
  <c r="AK62" i="15" s="1"/>
  <c r="AK66" i="15" s="1"/>
  <c r="AK55" i="15"/>
  <c r="AK56" i="15" s="1"/>
  <c r="AL33" i="15"/>
  <c r="AL39" i="15"/>
  <c r="AI43" i="15"/>
  <c r="AI44" i="15" s="1"/>
  <c r="AI45" i="15" s="1"/>
  <c r="AI46" i="15" s="1"/>
  <c r="AG74" i="15"/>
  <c r="AK41" i="15"/>
  <c r="AK73" i="15" s="1"/>
  <c r="AP72" i="15"/>
  <c r="AP16" i="15"/>
  <c r="AQ49" i="15"/>
  <c r="AQ53" i="15" s="1"/>
  <c r="AR4" i="15"/>
  <c r="AR49" i="15" s="1"/>
  <c r="AR53" i="15" s="1"/>
  <c r="AN21" i="15"/>
  <c r="AN25" i="15"/>
  <c r="AM40" i="14"/>
  <c r="AM50" i="14"/>
  <c r="AK57" i="14"/>
  <c r="AK58" i="14" s="1"/>
  <c r="AK59" i="14" s="1"/>
  <c r="AK60" i="14" s="1"/>
  <c r="AK63" i="14" s="1"/>
  <c r="AK66" i="14" s="1"/>
  <c r="AN26" i="14"/>
  <c r="AN27" i="14" s="1"/>
  <c r="AN29" i="14"/>
  <c r="AN32" i="14" s="1"/>
  <c r="AL55" i="14"/>
  <c r="AL56" i="14" s="1"/>
  <c r="AL52" i="14"/>
  <c r="AL62" i="14" s="1"/>
  <c r="AL34" i="14"/>
  <c r="AL35" i="14"/>
  <c r="AL71" i="14" s="1"/>
  <c r="AN22" i="14"/>
  <c r="AK42" i="14"/>
  <c r="AQ49" i="14"/>
  <c r="AQ53" i="14" s="1"/>
  <c r="AR4" i="14"/>
  <c r="AR49" i="14" s="1"/>
  <c r="AR53" i="14" s="1"/>
  <c r="AP30" i="14"/>
  <c r="AP31" i="14" s="1"/>
  <c r="AP17" i="14"/>
  <c r="AP20" i="14" s="1"/>
  <c r="AJ44" i="14"/>
  <c r="AJ45" i="14" s="1"/>
  <c r="AJ46" i="14" s="1"/>
  <c r="AJ65" i="14" s="1"/>
  <c r="AQ38" i="14"/>
  <c r="AQ54" i="14" s="1"/>
  <c r="AR14" i="14"/>
  <c r="AQ16" i="14"/>
  <c r="AL41" i="14"/>
  <c r="AL73" i="14" s="1"/>
  <c r="AO21" i="14"/>
  <c r="AO25" i="14"/>
  <c r="AM39" i="14"/>
  <c r="AM33" i="14"/>
  <c r="AG74" i="11"/>
  <c r="AF74" i="13"/>
  <c r="AH67" i="12"/>
  <c r="AH68" i="12" s="1"/>
  <c r="AH69" i="12" s="1"/>
  <c r="AJ42" i="12"/>
  <c r="AJ43" i="12" s="1"/>
  <c r="AJ44" i="12" s="1"/>
  <c r="AJ45" i="12" s="1"/>
  <c r="AJ46" i="12" s="1"/>
  <c r="AJ65" i="12" s="1"/>
  <c r="AJ42" i="13"/>
  <c r="AJ43" i="13" s="1"/>
  <c r="AJ44" i="13" s="1"/>
  <c r="AJ45" i="13" s="1"/>
  <c r="AJ46" i="13" s="1"/>
  <c r="AL50" i="13"/>
  <c r="AL40" i="13"/>
  <c r="AJ57" i="13"/>
  <c r="AJ58" i="13" s="1"/>
  <c r="AJ59" i="13" s="1"/>
  <c r="AJ60" i="13" s="1"/>
  <c r="AJ63" i="13" s="1"/>
  <c r="AK34" i="13"/>
  <c r="AK35" i="13"/>
  <c r="AK71" i="13" s="1"/>
  <c r="AP24" i="13"/>
  <c r="AP38" i="13"/>
  <c r="AP54" i="13" s="1"/>
  <c r="AL39" i="13"/>
  <c r="AL33" i="13"/>
  <c r="AM22" i="13"/>
  <c r="AI43" i="13"/>
  <c r="AI44" i="13" s="1"/>
  <c r="AI45" i="13" s="1"/>
  <c r="AI46" i="13" s="1"/>
  <c r="AI65" i="13" s="1"/>
  <c r="AQ10" i="13"/>
  <c r="AR5" i="13"/>
  <c r="AR10" i="13" s="1"/>
  <c r="AQ8" i="13"/>
  <c r="AR3" i="13"/>
  <c r="AR9" i="13" s="1"/>
  <c r="AM29" i="13"/>
  <c r="AM32" i="13" s="1"/>
  <c r="AM26" i="13"/>
  <c r="AM27" i="13" s="1"/>
  <c r="AH74" i="13"/>
  <c r="AP72" i="13"/>
  <c r="AP16" i="13"/>
  <c r="AN21" i="13"/>
  <c r="AN25" i="13"/>
  <c r="AG74" i="13"/>
  <c r="AL23" i="13"/>
  <c r="AL51" i="13" s="1"/>
  <c r="AO30" i="13"/>
  <c r="AO31" i="13" s="1"/>
  <c r="AO17" i="13"/>
  <c r="AO20" i="13" s="1"/>
  <c r="AK55" i="13"/>
  <c r="AK56" i="13" s="1"/>
  <c r="AK52" i="13"/>
  <c r="AK62" i="13" s="1"/>
  <c r="AK66" i="13" s="1"/>
  <c r="AK41" i="13"/>
  <c r="AK73" i="13" s="1"/>
  <c r="AG74" i="12"/>
  <c r="AJ74" i="5"/>
  <c r="AL40" i="12"/>
  <c r="AL50" i="12"/>
  <c r="AP72" i="12"/>
  <c r="AP16" i="12"/>
  <c r="AI43" i="12"/>
  <c r="AI44" i="12" s="1"/>
  <c r="AI45" i="12" s="1"/>
  <c r="AI46" i="12" s="1"/>
  <c r="AI65" i="12" s="1"/>
  <c r="AR5" i="12"/>
  <c r="AR10" i="12" s="1"/>
  <c r="AQ10" i="12"/>
  <c r="AL39" i="12"/>
  <c r="AL33" i="12"/>
  <c r="AN21" i="12"/>
  <c r="AN25" i="12"/>
  <c r="AQ49" i="12"/>
  <c r="AQ53" i="12" s="1"/>
  <c r="AR4" i="12"/>
  <c r="AR49" i="12" s="1"/>
  <c r="AR53" i="12" s="1"/>
  <c r="AK41" i="12"/>
  <c r="AK73" i="12" s="1"/>
  <c r="AL23" i="12"/>
  <c r="AL51" i="12" s="1"/>
  <c r="AQ24" i="12"/>
  <c r="AK55" i="12"/>
  <c r="AK56" i="12" s="1"/>
  <c r="AK52" i="12"/>
  <c r="AK62" i="12" s="1"/>
  <c r="AJ57" i="12"/>
  <c r="AJ58" i="12" s="1"/>
  <c r="AJ59" i="12" s="1"/>
  <c r="AJ60" i="12" s="1"/>
  <c r="AJ63" i="12" s="1"/>
  <c r="AJ66" i="12" s="1"/>
  <c r="AK34" i="12"/>
  <c r="AK35" i="12"/>
  <c r="AK71" i="12" s="1"/>
  <c r="AM26" i="12"/>
  <c r="AM27" i="12" s="1"/>
  <c r="AM29" i="12"/>
  <c r="AM32" i="12" s="1"/>
  <c r="AO17" i="12"/>
  <c r="AO20" i="12" s="1"/>
  <c r="AO30" i="12"/>
  <c r="AO31" i="12" s="1"/>
  <c r="AM22" i="12"/>
  <c r="AM23" i="12" s="1"/>
  <c r="AM51" i="12" s="1"/>
  <c r="AR8" i="12"/>
  <c r="AK55" i="10"/>
  <c r="AK56" i="10" s="1"/>
  <c r="AK57" i="10" s="1"/>
  <c r="AK58" i="10" s="1"/>
  <c r="AK59" i="10" s="1"/>
  <c r="AK60" i="10" s="1"/>
  <c r="AK63" i="10" s="1"/>
  <c r="AK66" i="10" s="1"/>
  <c r="AI65" i="11"/>
  <c r="AI67" i="11"/>
  <c r="AI68" i="11" s="1"/>
  <c r="AI69" i="11" s="1"/>
  <c r="AL50" i="11"/>
  <c r="AL40" i="11"/>
  <c r="AH65" i="11"/>
  <c r="AH67" i="11"/>
  <c r="AQ10" i="11"/>
  <c r="AR5" i="11"/>
  <c r="AR10" i="11" s="1"/>
  <c r="AL39" i="11"/>
  <c r="AL33" i="11"/>
  <c r="AM29" i="11"/>
  <c r="AM32" i="11" s="1"/>
  <c r="AM26" i="11"/>
  <c r="AM27" i="11" s="1"/>
  <c r="AP72" i="11"/>
  <c r="AP16" i="11"/>
  <c r="AJ57" i="11"/>
  <c r="AJ58" i="11" s="1"/>
  <c r="AJ59" i="11" s="1"/>
  <c r="AJ60" i="11" s="1"/>
  <c r="AJ63" i="11" s="1"/>
  <c r="AJ66" i="11" s="1"/>
  <c r="AR38" i="11"/>
  <c r="AR54" i="11" s="1"/>
  <c r="AR24" i="11"/>
  <c r="AO30" i="11"/>
  <c r="AO31" i="11" s="1"/>
  <c r="AO17" i="11"/>
  <c r="AO20" i="11" s="1"/>
  <c r="AN21" i="11"/>
  <c r="AN25" i="11"/>
  <c r="AK41" i="11"/>
  <c r="AK73" i="11" s="1"/>
  <c r="AK34" i="11"/>
  <c r="AK35" i="11"/>
  <c r="AK71" i="11" s="1"/>
  <c r="AM22" i="11"/>
  <c r="AJ42" i="11"/>
  <c r="AK55" i="11"/>
  <c r="AK56" i="11" s="1"/>
  <c r="AK52" i="11"/>
  <c r="AK62" i="11" s="1"/>
  <c r="AK63" i="8"/>
  <c r="AK66" i="8" s="1"/>
  <c r="AH67" i="1"/>
  <c r="AH68" i="1" s="1"/>
  <c r="AH69" i="1" s="1"/>
  <c r="AH67" i="7"/>
  <c r="AH68" i="7" s="1"/>
  <c r="AH69" i="7" s="1"/>
  <c r="AH74" i="7" s="1"/>
  <c r="AK63" i="1"/>
  <c r="AG74" i="1"/>
  <c r="AJ63" i="7"/>
  <c r="AL63" i="8"/>
  <c r="AL52" i="7"/>
  <c r="AL62" i="7" s="1"/>
  <c r="AL66" i="7" s="1"/>
  <c r="AL55" i="7"/>
  <c r="AL56" i="7" s="1"/>
  <c r="AL57" i="7" s="1"/>
  <c r="AL58" i="7" s="1"/>
  <c r="AL59" i="7" s="1"/>
  <c r="AL60" i="7" s="1"/>
  <c r="AI67" i="8"/>
  <c r="AI68" i="8" s="1"/>
  <c r="AI69" i="8" s="1"/>
  <c r="AJ57" i="1"/>
  <c r="AJ58" i="1" s="1"/>
  <c r="AJ59" i="1" s="1"/>
  <c r="AJ60" i="1" s="1"/>
  <c r="AJ63" i="1" s="1"/>
  <c r="AL52" i="1"/>
  <c r="AL62" i="1" s="1"/>
  <c r="AL66" i="1" s="1"/>
  <c r="AL55" i="1"/>
  <c r="AL56" i="1" s="1"/>
  <c r="AL57" i="1" s="1"/>
  <c r="AL58" i="1" s="1"/>
  <c r="AL59" i="1" s="1"/>
  <c r="AL60" i="1" s="1"/>
  <c r="AI43" i="7"/>
  <c r="AI44" i="7" s="1"/>
  <c r="AI45" i="7" s="1"/>
  <c r="AI46" i="7" s="1"/>
  <c r="AI65" i="7" s="1"/>
  <c r="AM23" i="1"/>
  <c r="AM51" i="1" s="1"/>
  <c r="AM55" i="8"/>
  <c r="AM56" i="8" s="1"/>
  <c r="AM57" i="8" s="1"/>
  <c r="AM58" i="8" s="1"/>
  <c r="AM59" i="8" s="1"/>
  <c r="AM60" i="8" s="1"/>
  <c r="AM52" i="8"/>
  <c r="AH74" i="8"/>
  <c r="AI43" i="1"/>
  <c r="AI44" i="1" s="1"/>
  <c r="AI45" i="1" s="1"/>
  <c r="AI46" i="1" s="1"/>
  <c r="AI65" i="1" s="1"/>
  <c r="AM23" i="7"/>
  <c r="AM51" i="7" s="1"/>
  <c r="AK67" i="5"/>
  <c r="AK68" i="5" s="1"/>
  <c r="AK69" i="5" s="1"/>
  <c r="AK74" i="5" s="1"/>
  <c r="AK52" i="7"/>
  <c r="AK62" i="7" s="1"/>
  <c r="AK66" i="7" s="1"/>
  <c r="AK55" i="7"/>
  <c r="AK56" i="7" s="1"/>
  <c r="AK57" i="7" s="1"/>
  <c r="AK58" i="7" s="1"/>
  <c r="AK59" i="7" s="1"/>
  <c r="AK60" i="7" s="1"/>
  <c r="AI43" i="10"/>
  <c r="AI44" i="10" s="1"/>
  <c r="AI45" i="10" s="1"/>
  <c r="AI46" i="10" s="1"/>
  <c r="AI65" i="10" s="1"/>
  <c r="AJ67" i="7"/>
  <c r="AL62" i="8"/>
  <c r="AJ42" i="10"/>
  <c r="AL52" i="10"/>
  <c r="AL55" i="10"/>
  <c r="AL56" i="10" s="1"/>
  <c r="AR4" i="10"/>
  <c r="AR49" i="10" s="1"/>
  <c r="AR53" i="10" s="1"/>
  <c r="AQ10" i="10"/>
  <c r="AR5" i="10"/>
  <c r="AR10" i="10" s="1"/>
  <c r="AR8" i="10"/>
  <c r="AN21" i="10"/>
  <c r="AN25" i="10"/>
  <c r="AQ38" i="10"/>
  <c r="AQ54" i="10" s="1"/>
  <c r="AR14" i="10"/>
  <c r="AM29" i="10"/>
  <c r="AM32" i="10" s="1"/>
  <c r="AM26" i="10"/>
  <c r="AM27" i="10" s="1"/>
  <c r="AM50" i="10" s="1"/>
  <c r="AO30" i="10"/>
  <c r="AO31" i="10" s="1"/>
  <c r="AO17" i="10"/>
  <c r="AO20" i="10" s="1"/>
  <c r="AM22" i="10"/>
  <c r="AM23" i="10" s="1"/>
  <c r="AM51" i="10" s="1"/>
  <c r="AK34" i="10"/>
  <c r="AK35" i="10"/>
  <c r="AK71" i="10" s="1"/>
  <c r="AL23" i="10"/>
  <c r="AL40" i="10"/>
  <c r="AK41" i="10"/>
  <c r="AK73" i="10" s="1"/>
  <c r="AH74" i="10"/>
  <c r="AP72" i="10"/>
  <c r="AP16" i="10"/>
  <c r="AQ24" i="10"/>
  <c r="AL39" i="10"/>
  <c r="AL33" i="10"/>
  <c r="AR3" i="1"/>
  <c r="AR8" i="1" s="1"/>
  <c r="AQ8" i="1"/>
  <c r="AP38" i="1"/>
  <c r="AP54" i="1" s="1"/>
  <c r="AP24" i="1"/>
  <c r="AR4" i="1"/>
  <c r="AR49" i="1" s="1"/>
  <c r="AR53" i="1" s="1"/>
  <c r="AK42" i="7"/>
  <c r="AK43" i="7" s="1"/>
  <c r="AK44" i="7" s="1"/>
  <c r="AK45" i="7" s="1"/>
  <c r="AK46" i="7" s="1"/>
  <c r="AK65" i="7" s="1"/>
  <c r="AR2" i="1"/>
  <c r="AJ42" i="1"/>
  <c r="AL40" i="1"/>
  <c r="AK35" i="1"/>
  <c r="AK71" i="1" s="1"/>
  <c r="AK34" i="1"/>
  <c r="AP16" i="7"/>
  <c r="AO30" i="1"/>
  <c r="AO31" i="1" s="1"/>
  <c r="AO17" i="1"/>
  <c r="AO20" i="1" s="1"/>
  <c r="AM29" i="7"/>
  <c r="AM32" i="7" s="1"/>
  <c r="AM26" i="7"/>
  <c r="AM27" i="7" s="1"/>
  <c r="AM50" i="7" s="1"/>
  <c r="AN21" i="7"/>
  <c r="AN22" i="7" s="1"/>
  <c r="AN25" i="7"/>
  <c r="AR5" i="7"/>
  <c r="AR10" i="7" s="1"/>
  <c r="AR72" i="7" s="1"/>
  <c r="AQ10" i="7"/>
  <c r="AQ72" i="7" s="1"/>
  <c r="AK35" i="7"/>
  <c r="AK71" i="7" s="1"/>
  <c r="AK34" i="7"/>
  <c r="AK41" i="1"/>
  <c r="AK73" i="1" s="1"/>
  <c r="AO30" i="7"/>
  <c r="AO31" i="7" s="1"/>
  <c r="AO17" i="7"/>
  <c r="AO20" i="7" s="1"/>
  <c r="AQ10" i="1"/>
  <c r="AQ72" i="1" s="1"/>
  <c r="AR10" i="1"/>
  <c r="AR72" i="1" s="1"/>
  <c r="AL40" i="7"/>
  <c r="AL41" i="7" s="1"/>
  <c r="AL73" i="7" s="1"/>
  <c r="AL39" i="1"/>
  <c r="AL33" i="1"/>
  <c r="AN21" i="1"/>
  <c r="AN22" i="1" s="1"/>
  <c r="AN25" i="1"/>
  <c r="AP16" i="1"/>
  <c r="AM29" i="1"/>
  <c r="AM32" i="1" s="1"/>
  <c r="AM26" i="1"/>
  <c r="AM27" i="1" s="1"/>
  <c r="AM50" i="1" s="1"/>
  <c r="AL39" i="7"/>
  <c r="AL33" i="7"/>
  <c r="AK42" i="8"/>
  <c r="AM40" i="8"/>
  <c r="AM39" i="8"/>
  <c r="AM33" i="8"/>
  <c r="AN26" i="8"/>
  <c r="AN27" i="8" s="1"/>
  <c r="AN50" i="8" s="1"/>
  <c r="AN29" i="8"/>
  <c r="AN32" i="8" s="1"/>
  <c r="AQ16" i="8"/>
  <c r="AO21" i="8"/>
  <c r="AO25" i="8"/>
  <c r="AN22" i="8"/>
  <c r="AR16" i="8"/>
  <c r="AJ43" i="8"/>
  <c r="AJ44" i="8" s="1"/>
  <c r="AJ45" i="8" s="1"/>
  <c r="AJ46" i="8" s="1"/>
  <c r="AJ65" i="8" s="1"/>
  <c r="AL41" i="8"/>
  <c r="AL73" i="8" s="1"/>
  <c r="AR8" i="8"/>
  <c r="AQ24" i="8"/>
  <c r="AQ38" i="8"/>
  <c r="AQ54" i="8" s="1"/>
  <c r="AL34" i="8"/>
  <c r="AL35" i="8"/>
  <c r="AL71" i="8" s="1"/>
  <c r="AP30" i="8"/>
  <c r="AP31" i="8" s="1"/>
  <c r="AP17" i="8"/>
  <c r="AP20" i="8" s="1"/>
  <c r="AM23" i="8"/>
  <c r="AM51" i="8" s="1"/>
  <c r="AR20" i="5"/>
  <c r="AR24" i="7"/>
  <c r="AR38" i="7"/>
  <c r="AR54" i="7" s="1"/>
  <c r="AM42" i="5"/>
  <c r="AQ21" i="5"/>
  <c r="AQ22" i="5" s="1"/>
  <c r="AQ23" i="5" s="1"/>
  <c r="AQ51" i="5" s="1"/>
  <c r="AQ25" i="5"/>
  <c r="AQ26" i="5" s="1"/>
  <c r="AL43" i="5"/>
  <c r="AL44" i="5" s="1"/>
  <c r="AL45" i="5" s="1"/>
  <c r="AL46" i="5" s="1"/>
  <c r="AL65" i="5" s="1"/>
  <c r="AN42" i="5"/>
  <c r="AO40" i="5"/>
  <c r="AO50" i="5"/>
  <c r="AO52" i="5" s="1"/>
  <c r="AO62" i="5" s="1"/>
  <c r="AO66" i="5" s="1"/>
  <c r="AR24" i="5"/>
  <c r="AR38" i="5"/>
  <c r="AO33" i="5"/>
  <c r="AO39" i="5"/>
  <c r="AP26" i="5"/>
  <c r="AP27" i="5" s="1"/>
  <c r="AP29" i="5"/>
  <c r="AP32" i="5" s="1"/>
  <c r="AP22" i="5"/>
  <c r="AI74" i="14" l="1"/>
  <c r="AK42" i="15"/>
  <c r="AH68" i="15"/>
  <c r="AH69" i="15" s="1"/>
  <c r="AJ67" i="14"/>
  <c r="AJ68" i="14" s="1"/>
  <c r="AJ69" i="14" s="1"/>
  <c r="AM50" i="15"/>
  <c r="AM40" i="15"/>
  <c r="AI65" i="15"/>
  <c r="AI67" i="15"/>
  <c r="AO21" i="15"/>
  <c r="AO25" i="15"/>
  <c r="AJ43" i="15"/>
  <c r="AJ44" i="15" s="1"/>
  <c r="AJ45" i="15" s="1"/>
  <c r="AJ46" i="15" s="1"/>
  <c r="AJ65" i="15" s="1"/>
  <c r="AP17" i="15"/>
  <c r="AP20" i="15" s="1"/>
  <c r="AP30" i="15"/>
  <c r="AP31" i="15" s="1"/>
  <c r="AL41" i="15"/>
  <c r="AL73" i="15" s="1"/>
  <c r="AM39" i="15"/>
  <c r="AM33" i="15"/>
  <c r="AR9" i="15"/>
  <c r="AR8" i="15"/>
  <c r="AK57" i="15"/>
  <c r="AK58" i="15" s="1"/>
  <c r="AK59" i="15" s="1"/>
  <c r="AK60" i="15" s="1"/>
  <c r="AK63" i="15" s="1"/>
  <c r="AQ24" i="15"/>
  <c r="AQ38" i="15"/>
  <c r="AQ54" i="15" s="1"/>
  <c r="AM23" i="15"/>
  <c r="AM51" i="15" s="1"/>
  <c r="AL52" i="15"/>
  <c r="AL62" i="15" s="1"/>
  <c r="AL66" i="15" s="1"/>
  <c r="AL55" i="15"/>
  <c r="AL56" i="15" s="1"/>
  <c r="AR72" i="15"/>
  <c r="AR16" i="15"/>
  <c r="AL34" i="15"/>
  <c r="AL35" i="15"/>
  <c r="AL71" i="15" s="1"/>
  <c r="AQ72" i="15"/>
  <c r="AQ16" i="15"/>
  <c r="AN26" i="15"/>
  <c r="AN27" i="15" s="1"/>
  <c r="AN29" i="15"/>
  <c r="AN32" i="15" s="1"/>
  <c r="AK43" i="15"/>
  <c r="AK44" i="15" s="1"/>
  <c r="AK45" i="15" s="1"/>
  <c r="AK46" i="15" s="1"/>
  <c r="AK65" i="15" s="1"/>
  <c r="AN22" i="15"/>
  <c r="AL57" i="14"/>
  <c r="AL58" i="14" s="1"/>
  <c r="AL59" i="14" s="1"/>
  <c r="AL60" i="14" s="1"/>
  <c r="AL63" i="14" s="1"/>
  <c r="AL66" i="14" s="1"/>
  <c r="AO22" i="14"/>
  <c r="AM55" i="14"/>
  <c r="AM56" i="14" s="1"/>
  <c r="AM52" i="14"/>
  <c r="AM62" i="14" s="1"/>
  <c r="AL42" i="14"/>
  <c r="AK43" i="14"/>
  <c r="AK44" i="14" s="1"/>
  <c r="AK45" i="14" s="1"/>
  <c r="AK46" i="14" s="1"/>
  <c r="AM41" i="14"/>
  <c r="AM73" i="14" s="1"/>
  <c r="AQ30" i="14"/>
  <c r="AQ31" i="14" s="1"/>
  <c r="AQ17" i="14"/>
  <c r="AQ20" i="14" s="1"/>
  <c r="AR38" i="14"/>
  <c r="AR54" i="14" s="1"/>
  <c r="AR16" i="14"/>
  <c r="AM34" i="14"/>
  <c r="AM35" i="14"/>
  <c r="AM71" i="14" s="1"/>
  <c r="AN50" i="14"/>
  <c r="AN40" i="14"/>
  <c r="AN33" i="14"/>
  <c r="AN39" i="14"/>
  <c r="AO29" i="14"/>
  <c r="AO32" i="14" s="1"/>
  <c r="AO26" i="14"/>
  <c r="AO27" i="14" s="1"/>
  <c r="AP21" i="14"/>
  <c r="AP25" i="14"/>
  <c r="AN23" i="14"/>
  <c r="AH68" i="11"/>
  <c r="AH69" i="11" s="1"/>
  <c r="AR9" i="1"/>
  <c r="AH74" i="12"/>
  <c r="AK42" i="11"/>
  <c r="AK43" i="11" s="1"/>
  <c r="AK44" i="11" s="1"/>
  <c r="AK45" i="11" s="1"/>
  <c r="AK46" i="11" s="1"/>
  <c r="AK65" i="11" s="1"/>
  <c r="AK57" i="13"/>
  <c r="AK58" i="13" s="1"/>
  <c r="AK59" i="13" s="1"/>
  <c r="AK60" i="13" s="1"/>
  <c r="AK63" i="13" s="1"/>
  <c r="AM40" i="13"/>
  <c r="AM50" i="13"/>
  <c r="AJ65" i="13"/>
  <c r="AJ67" i="13"/>
  <c r="AM39" i="13"/>
  <c r="AM33" i="13"/>
  <c r="AR8" i="13"/>
  <c r="AN26" i="13"/>
  <c r="AN27" i="13" s="1"/>
  <c r="AN29" i="13"/>
  <c r="AN32" i="13" s="1"/>
  <c r="AQ24" i="13"/>
  <c r="AQ38" i="13"/>
  <c r="AQ54" i="13" s="1"/>
  <c r="AM23" i="13"/>
  <c r="AM51" i="13" s="1"/>
  <c r="AO21" i="13"/>
  <c r="AO25" i="13"/>
  <c r="AN22" i="13"/>
  <c r="AN23" i="13" s="1"/>
  <c r="AN51" i="13" s="1"/>
  <c r="AL34" i="13"/>
  <c r="AL35" i="13"/>
  <c r="AL71" i="13" s="1"/>
  <c r="AP30" i="13"/>
  <c r="AP31" i="13" s="1"/>
  <c r="AP17" i="13"/>
  <c r="AP20" i="13" s="1"/>
  <c r="AR72" i="13"/>
  <c r="AR16" i="13"/>
  <c r="AQ72" i="13"/>
  <c r="AQ16" i="13"/>
  <c r="AL41" i="13"/>
  <c r="AL73" i="13" s="1"/>
  <c r="AK42" i="13"/>
  <c r="AI67" i="13"/>
  <c r="AI68" i="13" s="1"/>
  <c r="AI69" i="13" s="1"/>
  <c r="AL52" i="13"/>
  <c r="AL62" i="13" s="1"/>
  <c r="AL66" i="13" s="1"/>
  <c r="AL55" i="13"/>
  <c r="AL56" i="13" s="1"/>
  <c r="AK42" i="12"/>
  <c r="AK43" i="12" s="1"/>
  <c r="AK44" i="12" s="1"/>
  <c r="AK45" i="12" s="1"/>
  <c r="AK46" i="12" s="1"/>
  <c r="AM40" i="12"/>
  <c r="AM50" i="12"/>
  <c r="AR24" i="12"/>
  <c r="AN29" i="12"/>
  <c r="AN32" i="12" s="1"/>
  <c r="AN26" i="12"/>
  <c r="AN27" i="12" s="1"/>
  <c r="AP30" i="12"/>
  <c r="AP31" i="12" s="1"/>
  <c r="AP17" i="12"/>
  <c r="AP20" i="12" s="1"/>
  <c r="AN22" i="12"/>
  <c r="AN23" i="12" s="1"/>
  <c r="AN51" i="12" s="1"/>
  <c r="AL34" i="12"/>
  <c r="AL35" i="12"/>
  <c r="AL71" i="12" s="1"/>
  <c r="AK57" i="12"/>
  <c r="AK58" i="12" s="1"/>
  <c r="AK59" i="12" s="1"/>
  <c r="AK60" i="12" s="1"/>
  <c r="AK63" i="12" s="1"/>
  <c r="AK66" i="12" s="1"/>
  <c r="AQ72" i="12"/>
  <c r="AQ16" i="12"/>
  <c r="AR72" i="12"/>
  <c r="AR16" i="12"/>
  <c r="AO21" i="12"/>
  <c r="AO25" i="12"/>
  <c r="AJ67" i="12"/>
  <c r="AJ68" i="12" s="1"/>
  <c r="AJ69" i="12" s="1"/>
  <c r="AI67" i="12"/>
  <c r="AI68" i="12" s="1"/>
  <c r="AI69" i="12" s="1"/>
  <c r="AL55" i="12"/>
  <c r="AL56" i="12" s="1"/>
  <c r="AL52" i="12"/>
  <c r="AL62" i="12" s="1"/>
  <c r="AM39" i="12"/>
  <c r="AM33" i="12"/>
  <c r="AR38" i="12"/>
  <c r="AR54" i="12" s="1"/>
  <c r="AL41" i="12"/>
  <c r="AL73" i="12" s="1"/>
  <c r="AK57" i="11"/>
  <c r="AK58" i="11" s="1"/>
  <c r="AK59" i="11" s="1"/>
  <c r="AK60" i="11" s="1"/>
  <c r="AK63" i="11" s="1"/>
  <c r="AK66" i="11" s="1"/>
  <c r="AN26" i="11"/>
  <c r="AN27" i="11" s="1"/>
  <c r="AN29" i="11"/>
  <c r="AN32" i="11" s="1"/>
  <c r="AQ72" i="11"/>
  <c r="AQ16" i="11"/>
  <c r="AM50" i="11"/>
  <c r="AM40" i="11"/>
  <c r="AP17" i="11"/>
  <c r="AP20" i="11" s="1"/>
  <c r="AP30" i="11"/>
  <c r="AP31" i="11" s="1"/>
  <c r="AO21" i="11"/>
  <c r="AO25" i="11"/>
  <c r="AL41" i="11"/>
  <c r="AL73" i="11" s="1"/>
  <c r="AM23" i="11"/>
  <c r="AM51" i="11" s="1"/>
  <c r="AM39" i="11"/>
  <c r="AM33" i="11"/>
  <c r="AL55" i="11"/>
  <c r="AL56" i="11" s="1"/>
  <c r="AL52" i="11"/>
  <c r="AL62" i="11" s="1"/>
  <c r="AN22" i="11"/>
  <c r="AN23" i="11" s="1"/>
  <c r="AN51" i="11" s="1"/>
  <c r="AL34" i="11"/>
  <c r="AL35" i="11"/>
  <c r="AL71" i="11" s="1"/>
  <c r="AJ43" i="11"/>
  <c r="AJ44" i="11" s="1"/>
  <c r="AJ45" i="11" s="1"/>
  <c r="AJ46" i="11" s="1"/>
  <c r="AI74" i="11"/>
  <c r="AR72" i="11"/>
  <c r="AR16" i="11"/>
  <c r="AI67" i="10"/>
  <c r="AI68" i="10" s="1"/>
  <c r="AI69" i="10" s="1"/>
  <c r="AI74" i="10" s="1"/>
  <c r="AL63" i="7"/>
  <c r="AJ68" i="7"/>
  <c r="AJ69" i="7" s="1"/>
  <c r="AL66" i="8"/>
  <c r="AH74" i="1"/>
  <c r="AI67" i="7"/>
  <c r="AI68" i="7" s="1"/>
  <c r="AI69" i="7" s="1"/>
  <c r="AI67" i="1"/>
  <c r="AI68" i="1" s="1"/>
  <c r="AI69" i="1" s="1"/>
  <c r="AM62" i="8"/>
  <c r="AK63" i="7"/>
  <c r="AM63" i="8"/>
  <c r="AL63" i="1"/>
  <c r="AM55" i="1"/>
  <c r="AM56" i="1" s="1"/>
  <c r="AM52" i="1"/>
  <c r="AM62" i="1" s="1"/>
  <c r="AM66" i="1" s="1"/>
  <c r="AN23" i="8"/>
  <c r="AN51" i="8" s="1"/>
  <c r="AN52" i="8"/>
  <c r="AN55" i="8"/>
  <c r="AN56" i="8" s="1"/>
  <c r="AI74" i="8"/>
  <c r="AJ67" i="8"/>
  <c r="AJ68" i="8" s="1"/>
  <c r="AJ69" i="8" s="1"/>
  <c r="AM52" i="7"/>
  <c r="AM62" i="7" s="1"/>
  <c r="AM66" i="7" s="1"/>
  <c r="AM55" i="7"/>
  <c r="AM56" i="7" s="1"/>
  <c r="AM43" i="5"/>
  <c r="AM44" i="5" s="1"/>
  <c r="AM45" i="5" s="1"/>
  <c r="AM46" i="5" s="1"/>
  <c r="AM65" i="5" s="1"/>
  <c r="AL51" i="10"/>
  <c r="AL62" i="10" s="1"/>
  <c r="AL67" i="5"/>
  <c r="AL68" i="5" s="1"/>
  <c r="AL69" i="5" s="1"/>
  <c r="AL74" i="5" s="1"/>
  <c r="AK67" i="7"/>
  <c r="AN23" i="7"/>
  <c r="AN51" i="7" s="1"/>
  <c r="AJ43" i="10"/>
  <c r="AJ44" i="10" s="1"/>
  <c r="AJ45" i="10" s="1"/>
  <c r="AJ46" i="10" s="1"/>
  <c r="AJ65" i="10" s="1"/>
  <c r="AN23" i="1"/>
  <c r="AN51" i="1" s="1"/>
  <c r="AR21" i="5"/>
  <c r="AR22" i="5" s="1"/>
  <c r="AR23" i="5" s="1"/>
  <c r="AR51" i="5" s="1"/>
  <c r="AK43" i="8"/>
  <c r="AK44" i="8" s="1"/>
  <c r="AK45" i="8" s="1"/>
  <c r="AK46" i="8" s="1"/>
  <c r="AK65" i="8" s="1"/>
  <c r="AJ43" i="1"/>
  <c r="AJ44" i="1" s="1"/>
  <c r="AJ45" i="1" s="1"/>
  <c r="AJ46" i="1" s="1"/>
  <c r="AJ65" i="1" s="1"/>
  <c r="AR38" i="10"/>
  <c r="AR54" i="10" s="1"/>
  <c r="AL57" i="10"/>
  <c r="AL58" i="10" s="1"/>
  <c r="AL59" i="10" s="1"/>
  <c r="AL60" i="10" s="1"/>
  <c r="AL63" i="10" s="1"/>
  <c r="AM52" i="10"/>
  <c r="AM62" i="10" s="1"/>
  <c r="AM55" i="10"/>
  <c r="AM56" i="10" s="1"/>
  <c r="AM40" i="10"/>
  <c r="AO21" i="10"/>
  <c r="AO25" i="10"/>
  <c r="AR72" i="10"/>
  <c r="AR16" i="10"/>
  <c r="AQ72" i="10"/>
  <c r="AQ16" i="10"/>
  <c r="AL34" i="10"/>
  <c r="AL35" i="10"/>
  <c r="AL71" i="10" s="1"/>
  <c r="AL41" i="10"/>
  <c r="AL73" i="10" s="1"/>
  <c r="AM39" i="10"/>
  <c r="AM33" i="10"/>
  <c r="AK42" i="10"/>
  <c r="AP30" i="10"/>
  <c r="AP31" i="10" s="1"/>
  <c r="AP17" i="10"/>
  <c r="AP20" i="10" s="1"/>
  <c r="AN29" i="10"/>
  <c r="AN32" i="10" s="1"/>
  <c r="AN26" i="10"/>
  <c r="AN27" i="10" s="1"/>
  <c r="AN22" i="10"/>
  <c r="AR24" i="10"/>
  <c r="AQ24" i="1"/>
  <c r="AQ38" i="1"/>
  <c r="AQ54" i="1" s="1"/>
  <c r="AR38" i="1"/>
  <c r="AR54" i="1" s="1"/>
  <c r="AR24" i="1"/>
  <c r="AR16" i="7"/>
  <c r="AR17" i="7" s="1"/>
  <c r="AR20" i="7" s="1"/>
  <c r="AQ29" i="5"/>
  <c r="AQ32" i="5" s="1"/>
  <c r="AQ33" i="5" s="1"/>
  <c r="AL34" i="1"/>
  <c r="AL35" i="1"/>
  <c r="AL71" i="1" s="1"/>
  <c r="AK42" i="1"/>
  <c r="AL34" i="7"/>
  <c r="AL35" i="7"/>
  <c r="AL71" i="7" s="1"/>
  <c r="AO21" i="1"/>
  <c r="AO22" i="1" s="1"/>
  <c r="AO25" i="1"/>
  <c r="AM40" i="1"/>
  <c r="AR16" i="1"/>
  <c r="AP30" i="7"/>
  <c r="AP31" i="7" s="1"/>
  <c r="AP17" i="7"/>
  <c r="AP20" i="7" s="1"/>
  <c r="AM33" i="1"/>
  <c r="AM39" i="1"/>
  <c r="AL42" i="7"/>
  <c r="AL43" i="7" s="1"/>
  <c r="AL44" i="7" s="1"/>
  <c r="AL45" i="7" s="1"/>
  <c r="AL46" i="7" s="1"/>
  <c r="AL65" i="7" s="1"/>
  <c r="AN26" i="7"/>
  <c r="AN27" i="7" s="1"/>
  <c r="AN50" i="7" s="1"/>
  <c r="AN29" i="7"/>
  <c r="AN32" i="7" s="1"/>
  <c r="AN26" i="1"/>
  <c r="AN27" i="1" s="1"/>
  <c r="AN29" i="1"/>
  <c r="AN32" i="1" s="1"/>
  <c r="AO21" i="7"/>
  <c r="AO25" i="7"/>
  <c r="AM40" i="7"/>
  <c r="AM41" i="7" s="1"/>
  <c r="AM73" i="7" s="1"/>
  <c r="AL41" i="1"/>
  <c r="AL73" i="1" s="1"/>
  <c r="AQ16" i="7"/>
  <c r="AP30" i="1"/>
  <c r="AP31" i="1" s="1"/>
  <c r="AP17" i="1"/>
  <c r="AP20" i="1" s="1"/>
  <c r="AQ16" i="1"/>
  <c r="AR25" i="5"/>
  <c r="AR29" i="5" s="1"/>
  <c r="AR32" i="5" s="1"/>
  <c r="AM39" i="7"/>
  <c r="AM33" i="7"/>
  <c r="AP21" i="8"/>
  <c r="AP25" i="8"/>
  <c r="AL42" i="8"/>
  <c r="AN40" i="8"/>
  <c r="AO29" i="8"/>
  <c r="AO32" i="8" s="1"/>
  <c r="AO26" i="8"/>
  <c r="AO27" i="8" s="1"/>
  <c r="AO50" i="8" s="1"/>
  <c r="AQ30" i="8"/>
  <c r="AQ31" i="8" s="1"/>
  <c r="AQ17" i="8"/>
  <c r="AQ20" i="8" s="1"/>
  <c r="AR17" i="8"/>
  <c r="AR20" i="8" s="1"/>
  <c r="AR30" i="8"/>
  <c r="AR31" i="8" s="1"/>
  <c r="AN39" i="8"/>
  <c r="AN33" i="8"/>
  <c r="AM34" i="8"/>
  <c r="AM35" i="8"/>
  <c r="AM71" i="8" s="1"/>
  <c r="AM41" i="8"/>
  <c r="AM73" i="8" s="1"/>
  <c r="AO22" i="8"/>
  <c r="AR24" i="8"/>
  <c r="AR38" i="8"/>
  <c r="AR54" i="8" s="1"/>
  <c r="AQ27" i="5"/>
  <c r="AQ50" i="5" s="1"/>
  <c r="AQ52" i="5" s="1"/>
  <c r="AQ62" i="5" s="1"/>
  <c r="AQ66" i="5" s="1"/>
  <c r="AP40" i="5"/>
  <c r="AP50" i="5"/>
  <c r="AP52" i="5" s="1"/>
  <c r="AP39" i="5"/>
  <c r="AP33" i="5"/>
  <c r="AO41" i="5"/>
  <c r="AO73" i="5" s="1"/>
  <c r="AO34" i="5"/>
  <c r="AO35" i="5"/>
  <c r="AO71" i="5" s="1"/>
  <c r="AP23" i="5"/>
  <c r="AP51" i="5" s="1"/>
  <c r="AN43" i="5"/>
  <c r="AH74" i="15" l="1"/>
  <c r="AJ74" i="14"/>
  <c r="AI68" i="15"/>
  <c r="AI69" i="15" s="1"/>
  <c r="AL42" i="15"/>
  <c r="AH74" i="11"/>
  <c r="AL57" i="15"/>
  <c r="AL58" i="15" s="1"/>
  <c r="AL59" i="15" s="1"/>
  <c r="AL60" i="15" s="1"/>
  <c r="AL63" i="15" s="1"/>
  <c r="AN50" i="15"/>
  <c r="AN40" i="15"/>
  <c r="AO29" i="15"/>
  <c r="AO32" i="15" s="1"/>
  <c r="AO26" i="15"/>
  <c r="AO27" i="15" s="1"/>
  <c r="AO22" i="15"/>
  <c r="AO23" i="15" s="1"/>
  <c r="AO51" i="15" s="1"/>
  <c r="AN39" i="15"/>
  <c r="AN33" i="15"/>
  <c r="AP21" i="15"/>
  <c r="AP25" i="15"/>
  <c r="AM34" i="15"/>
  <c r="AM35" i="15"/>
  <c r="AM71" i="15" s="1"/>
  <c r="AR30" i="15"/>
  <c r="AR31" i="15" s="1"/>
  <c r="AR17" i="15"/>
  <c r="AR20" i="15" s="1"/>
  <c r="AL43" i="15"/>
  <c r="AK67" i="15"/>
  <c r="AK68" i="15" s="1"/>
  <c r="AK69" i="15" s="1"/>
  <c r="AQ30" i="15"/>
  <c r="AQ31" i="15" s="1"/>
  <c r="AQ17" i="15"/>
  <c r="AQ20" i="15" s="1"/>
  <c r="AJ67" i="15"/>
  <c r="AJ68" i="15" s="1"/>
  <c r="AJ69" i="15" s="1"/>
  <c r="AM41" i="15"/>
  <c r="AM73" i="15" s="1"/>
  <c r="AN23" i="15"/>
  <c r="AN51" i="15" s="1"/>
  <c r="AR24" i="15"/>
  <c r="AR38" i="15"/>
  <c r="AR54" i="15" s="1"/>
  <c r="AM52" i="15"/>
  <c r="AM62" i="15" s="1"/>
  <c r="AM66" i="15" s="1"/>
  <c r="AM55" i="15"/>
  <c r="AM56" i="15" s="1"/>
  <c r="AO40" i="14"/>
  <c r="AO50" i="14"/>
  <c r="AK65" i="14"/>
  <c r="AK67" i="14"/>
  <c r="AM57" i="14"/>
  <c r="AM58" i="14" s="1"/>
  <c r="AM59" i="14" s="1"/>
  <c r="AM60" i="14" s="1"/>
  <c r="AM63" i="14" s="1"/>
  <c r="AM66" i="14" s="1"/>
  <c r="AQ21" i="14"/>
  <c r="AQ25" i="14"/>
  <c r="AN51" i="14"/>
  <c r="AN34" i="14"/>
  <c r="AN35" i="14"/>
  <c r="AN71" i="14" s="1"/>
  <c r="AM42" i="14"/>
  <c r="AP29" i="14"/>
  <c r="AP32" i="14" s="1"/>
  <c r="AP26" i="14"/>
  <c r="AP27" i="14" s="1"/>
  <c r="AN41" i="14"/>
  <c r="AN73" i="14" s="1"/>
  <c r="AP22" i="14"/>
  <c r="AN52" i="14"/>
  <c r="AN55" i="14"/>
  <c r="AN56" i="14" s="1"/>
  <c r="AO23" i="14"/>
  <c r="AO51" i="14" s="1"/>
  <c r="AL43" i="14"/>
  <c r="AL44" i="14" s="1"/>
  <c r="AL45" i="14" s="1"/>
  <c r="AL46" i="14" s="1"/>
  <c r="AL65" i="14" s="1"/>
  <c r="AO39" i="14"/>
  <c r="AO33" i="14"/>
  <c r="AR30" i="14"/>
  <c r="AR31" i="14" s="1"/>
  <c r="AR17" i="14"/>
  <c r="AR20" i="14" s="1"/>
  <c r="AL42" i="13"/>
  <c r="AL43" i="13" s="1"/>
  <c r="AJ68" i="13"/>
  <c r="AJ69" i="13" s="1"/>
  <c r="AL42" i="11"/>
  <c r="AL43" i="11" s="1"/>
  <c r="AL44" i="11" s="1"/>
  <c r="AL45" i="11" s="1"/>
  <c r="AL46" i="11" s="1"/>
  <c r="AL65" i="11" s="1"/>
  <c r="AI74" i="13"/>
  <c r="AL57" i="13"/>
  <c r="AL58" i="13" s="1"/>
  <c r="AL59" i="13" s="1"/>
  <c r="AL60" i="13" s="1"/>
  <c r="AL63" i="13" s="1"/>
  <c r="AN50" i="13"/>
  <c r="AN40" i="13"/>
  <c r="AR17" i="13"/>
  <c r="AR20" i="13" s="1"/>
  <c r="AR30" i="13"/>
  <c r="AR31" i="13" s="1"/>
  <c r="AN33" i="13"/>
  <c r="AN39" i="13"/>
  <c r="AM55" i="13"/>
  <c r="AM56" i="13" s="1"/>
  <c r="AM52" i="13"/>
  <c r="AM62" i="13" s="1"/>
  <c r="AM66" i="13" s="1"/>
  <c r="AK43" i="13"/>
  <c r="AK44" i="13" s="1"/>
  <c r="AK45" i="13" s="1"/>
  <c r="AK46" i="13" s="1"/>
  <c r="AO29" i="13"/>
  <c r="AO32" i="13" s="1"/>
  <c r="AO26" i="13"/>
  <c r="AO27" i="13" s="1"/>
  <c r="AR24" i="13"/>
  <c r="AR38" i="13"/>
  <c r="AR54" i="13" s="1"/>
  <c r="AM41" i="13"/>
  <c r="AM73" i="13" s="1"/>
  <c r="AQ17" i="13"/>
  <c r="AQ20" i="13" s="1"/>
  <c r="AQ30" i="13"/>
  <c r="AQ31" i="13" s="1"/>
  <c r="AP21" i="13"/>
  <c r="AP25" i="13"/>
  <c r="AO22" i="13"/>
  <c r="AO23" i="13" s="1"/>
  <c r="AO51" i="13" s="1"/>
  <c r="AM34" i="13"/>
  <c r="AM35" i="13"/>
  <c r="AM71" i="13" s="1"/>
  <c r="AJ74" i="12"/>
  <c r="AK65" i="12"/>
  <c r="AK67" i="12"/>
  <c r="AQ30" i="12"/>
  <c r="AQ31" i="12" s="1"/>
  <c r="AQ17" i="12"/>
  <c r="AQ20" i="12" s="1"/>
  <c r="AN39" i="12"/>
  <c r="AN33" i="12"/>
  <c r="AL42" i="12"/>
  <c r="AO26" i="12"/>
  <c r="AO27" i="12" s="1"/>
  <c r="AO29" i="12"/>
  <c r="AO32" i="12" s="1"/>
  <c r="AO22" i="12"/>
  <c r="AO23" i="12" s="1"/>
  <c r="AO51" i="12" s="1"/>
  <c r="AM34" i="12"/>
  <c r="AM35" i="12"/>
  <c r="AM71" i="12" s="1"/>
  <c r="AN40" i="12"/>
  <c r="AN50" i="12"/>
  <c r="AL57" i="12"/>
  <c r="AL58" i="12" s="1"/>
  <c r="AL59" i="12" s="1"/>
  <c r="AL60" i="12" s="1"/>
  <c r="AL63" i="12" s="1"/>
  <c r="AL66" i="12" s="1"/>
  <c r="AR30" i="12"/>
  <c r="AR31" i="12" s="1"/>
  <c r="AR17" i="12"/>
  <c r="AR20" i="12" s="1"/>
  <c r="AI74" i="12"/>
  <c r="AP21" i="12"/>
  <c r="AP25" i="12"/>
  <c r="AM52" i="12"/>
  <c r="AM62" i="12" s="1"/>
  <c r="AM55" i="12"/>
  <c r="AM56" i="12" s="1"/>
  <c r="AM41" i="12"/>
  <c r="AM73" i="12" s="1"/>
  <c r="AJ65" i="11"/>
  <c r="AJ67" i="11"/>
  <c r="AN50" i="11"/>
  <c r="AN40" i="11"/>
  <c r="AM55" i="11"/>
  <c r="AM56" i="11" s="1"/>
  <c r="AM52" i="11"/>
  <c r="AM62" i="11" s="1"/>
  <c r="AQ30" i="11"/>
  <c r="AQ31" i="11" s="1"/>
  <c r="AQ17" i="11"/>
  <c r="AQ20" i="11" s="1"/>
  <c r="AK67" i="11"/>
  <c r="AK68" i="11" s="1"/>
  <c r="AK69" i="11" s="1"/>
  <c r="AO26" i="11"/>
  <c r="AO27" i="11" s="1"/>
  <c r="AO29" i="11"/>
  <c r="AO32" i="11" s="1"/>
  <c r="AO22" i="11"/>
  <c r="AO23" i="11" s="1"/>
  <c r="AO51" i="11" s="1"/>
  <c r="AN39" i="11"/>
  <c r="AN33" i="11"/>
  <c r="AL57" i="11"/>
  <c r="AL58" i="11" s="1"/>
  <c r="AL59" i="11" s="1"/>
  <c r="AL60" i="11" s="1"/>
  <c r="AL63" i="11" s="1"/>
  <c r="AL66" i="11" s="1"/>
  <c r="AM41" i="11"/>
  <c r="AM73" i="11" s="1"/>
  <c r="AM34" i="11"/>
  <c r="AM35" i="11"/>
  <c r="AM71" i="11" s="1"/>
  <c r="AR30" i="11"/>
  <c r="AR31" i="11" s="1"/>
  <c r="AR17" i="11"/>
  <c r="AR20" i="11" s="1"/>
  <c r="AP21" i="11"/>
  <c r="AP25" i="11"/>
  <c r="AM66" i="8"/>
  <c r="AK68" i="7"/>
  <c r="AK69" i="7" s="1"/>
  <c r="AI74" i="1"/>
  <c r="AI74" i="7"/>
  <c r="AJ74" i="7"/>
  <c r="AR30" i="7"/>
  <c r="AR31" i="7" s="1"/>
  <c r="AK67" i="8"/>
  <c r="AK68" i="8" s="1"/>
  <c r="AK69" i="8" s="1"/>
  <c r="AM67" i="5"/>
  <c r="AM68" i="5" s="1"/>
  <c r="AM69" i="5" s="1"/>
  <c r="AN62" i="8"/>
  <c r="AJ67" i="1"/>
  <c r="AJ68" i="1" s="1"/>
  <c r="AJ69" i="1" s="1"/>
  <c r="AJ67" i="10"/>
  <c r="AJ68" i="10" s="1"/>
  <c r="AJ69" i="10" s="1"/>
  <c r="AJ74" i="10" s="1"/>
  <c r="AN57" i="8"/>
  <c r="AN58" i="8" s="1"/>
  <c r="AN59" i="8" s="1"/>
  <c r="AN60" i="8" s="1"/>
  <c r="AN63" i="8" s="1"/>
  <c r="AJ74" i="8"/>
  <c r="AN44" i="5"/>
  <c r="AN45" i="5" s="1"/>
  <c r="AN46" i="5" s="1"/>
  <c r="AN65" i="5" s="1"/>
  <c r="AM57" i="1"/>
  <c r="AM58" i="1" s="1"/>
  <c r="AM59" i="1" s="1"/>
  <c r="AM60" i="1" s="1"/>
  <c r="AM63" i="1" s="1"/>
  <c r="AR21" i="8"/>
  <c r="AR22" i="8" s="1"/>
  <c r="AN50" i="10"/>
  <c r="AN52" i="10" s="1"/>
  <c r="AN50" i="1"/>
  <c r="AO55" i="8"/>
  <c r="AO56" i="8" s="1"/>
  <c r="AO57" i="8" s="1"/>
  <c r="AO58" i="8" s="1"/>
  <c r="AO59" i="8" s="1"/>
  <c r="AO60" i="8" s="1"/>
  <c r="AO52" i="8"/>
  <c r="AN55" i="7"/>
  <c r="AN56" i="7" s="1"/>
  <c r="AN52" i="7"/>
  <c r="AN62" i="7" s="1"/>
  <c r="AN66" i="7" s="1"/>
  <c r="AO23" i="1"/>
  <c r="AO51" i="1" s="1"/>
  <c r="AO23" i="8"/>
  <c r="AO51" i="8" s="1"/>
  <c r="AL67" i="7"/>
  <c r="AL68" i="7" s="1"/>
  <c r="AL69" i="7" s="1"/>
  <c r="AK43" i="1"/>
  <c r="AK44" i="1" s="1"/>
  <c r="AK45" i="1" s="1"/>
  <c r="AK46" i="1" s="1"/>
  <c r="AK65" i="1" s="1"/>
  <c r="AM57" i="7"/>
  <c r="AM58" i="7" s="1"/>
  <c r="AM59" i="7" s="1"/>
  <c r="AM60" i="7" s="1"/>
  <c r="AL66" i="10"/>
  <c r="AM57" i="10"/>
  <c r="AM58" i="10" s="1"/>
  <c r="AM59" i="10" s="1"/>
  <c r="AM60" i="10" s="1"/>
  <c r="AM63" i="10" s="1"/>
  <c r="AM66" i="10" s="1"/>
  <c r="AK43" i="10"/>
  <c r="AK44" i="10" s="1"/>
  <c r="AK45" i="10" s="1"/>
  <c r="AK46" i="10" s="1"/>
  <c r="AK65" i="10" s="1"/>
  <c r="AO29" i="10"/>
  <c r="AO32" i="10" s="1"/>
  <c r="AO26" i="10"/>
  <c r="AO27" i="10" s="1"/>
  <c r="AO22" i="10"/>
  <c r="AN40" i="10"/>
  <c r="AR30" i="10"/>
  <c r="AR31" i="10" s="1"/>
  <c r="AR17" i="10"/>
  <c r="AR20" i="10" s="1"/>
  <c r="AN23" i="10"/>
  <c r="AN51" i="10" s="1"/>
  <c r="AL42" i="10"/>
  <c r="AN33" i="10"/>
  <c r="AN39" i="10"/>
  <c r="AP21" i="10"/>
  <c r="AP25" i="10"/>
  <c r="AQ30" i="10"/>
  <c r="AQ31" i="10" s="1"/>
  <c r="AQ17" i="10"/>
  <c r="AQ20" i="10" s="1"/>
  <c r="AM34" i="10"/>
  <c r="AM35" i="10"/>
  <c r="AM71" i="10" s="1"/>
  <c r="AM41" i="10"/>
  <c r="AM73" i="10" s="1"/>
  <c r="AL42" i="1"/>
  <c r="AQ40" i="5"/>
  <c r="AQ41" i="5" s="1"/>
  <c r="AQ73" i="5" s="1"/>
  <c r="AQ39" i="5"/>
  <c r="AM42" i="7"/>
  <c r="AM43" i="7" s="1"/>
  <c r="AM44" i="7" s="1"/>
  <c r="AM45" i="7" s="1"/>
  <c r="AM46" i="7" s="1"/>
  <c r="AM65" i="7" s="1"/>
  <c r="AN40" i="1"/>
  <c r="AQ30" i="7"/>
  <c r="AQ31" i="7" s="1"/>
  <c r="AQ17" i="7"/>
  <c r="AQ20" i="7" s="1"/>
  <c r="AN33" i="7"/>
  <c r="AN39" i="7"/>
  <c r="AM41" i="1"/>
  <c r="AM73" i="1" s="1"/>
  <c r="AN40" i="7"/>
  <c r="AO26" i="1"/>
  <c r="AO27" i="1" s="1"/>
  <c r="AO29" i="1"/>
  <c r="AO32" i="1" s="1"/>
  <c r="AM35" i="7"/>
  <c r="AM71" i="7" s="1"/>
  <c r="AM34" i="7"/>
  <c r="AM34" i="1"/>
  <c r="AM35" i="1"/>
  <c r="AM71" i="1" s="1"/>
  <c r="AP21" i="7"/>
  <c r="AP22" i="7" s="1"/>
  <c r="AP25" i="7"/>
  <c r="AO29" i="7"/>
  <c r="AO32" i="7" s="1"/>
  <c r="AO26" i="7"/>
  <c r="AO27" i="7" s="1"/>
  <c r="AO50" i="7" s="1"/>
  <c r="AQ30" i="1"/>
  <c r="AQ31" i="1" s="1"/>
  <c r="AQ17" i="1"/>
  <c r="AQ20" i="1" s="1"/>
  <c r="AR26" i="5"/>
  <c r="AR27" i="5" s="1"/>
  <c r="AO22" i="7"/>
  <c r="AP25" i="1"/>
  <c r="AP21" i="1"/>
  <c r="AN33" i="1"/>
  <c r="AN39" i="1"/>
  <c r="AR30" i="1"/>
  <c r="AR31" i="1" s="1"/>
  <c r="AR17" i="1"/>
  <c r="AR20" i="1" s="1"/>
  <c r="AO40" i="8"/>
  <c r="AR25" i="8"/>
  <c r="AL43" i="8"/>
  <c r="AL44" i="8" s="1"/>
  <c r="AL45" i="8" s="1"/>
  <c r="AL46" i="8" s="1"/>
  <c r="AL65" i="8" s="1"/>
  <c r="AP29" i="8"/>
  <c r="AP32" i="8" s="1"/>
  <c r="AP26" i="8"/>
  <c r="AP27" i="8" s="1"/>
  <c r="AP50" i="8" s="1"/>
  <c r="AP22" i="8"/>
  <c r="AN41" i="8"/>
  <c r="AN73" i="8" s="1"/>
  <c r="AN34" i="8"/>
  <c r="AN35" i="8"/>
  <c r="AN71" i="8" s="1"/>
  <c r="AM42" i="8"/>
  <c r="AQ21" i="8"/>
  <c r="AQ25" i="8"/>
  <c r="AO33" i="8"/>
  <c r="AO39" i="8"/>
  <c r="AR21" i="7"/>
  <c r="AR25" i="7"/>
  <c r="AO42" i="5"/>
  <c r="AP34" i="5"/>
  <c r="AP35" i="5"/>
  <c r="AP71" i="5" s="1"/>
  <c r="AQ34" i="5"/>
  <c r="AQ35" i="5"/>
  <c r="AQ71" i="5" s="1"/>
  <c r="AP62" i="5"/>
  <c r="AP66" i="5" s="1"/>
  <c r="AR33" i="5"/>
  <c r="AR39" i="5"/>
  <c r="AP41" i="5"/>
  <c r="AP73" i="5" s="1"/>
  <c r="AI74" i="15" l="1"/>
  <c r="AK68" i="14"/>
  <c r="AK69" i="14" s="1"/>
  <c r="AM42" i="15"/>
  <c r="AM43" i="15" s="1"/>
  <c r="AN42" i="14"/>
  <c r="AN43" i="14" s="1"/>
  <c r="AN44" i="14" s="1"/>
  <c r="AN45" i="14" s="1"/>
  <c r="AN46" i="14" s="1"/>
  <c r="AN65" i="14" s="1"/>
  <c r="AM57" i="15"/>
  <c r="AM58" i="15" s="1"/>
  <c r="AM59" i="15" s="1"/>
  <c r="AM60" i="15" s="1"/>
  <c r="AM63" i="15" s="1"/>
  <c r="AO40" i="15"/>
  <c r="AO50" i="15"/>
  <c r="AR21" i="15"/>
  <c r="AR25" i="15"/>
  <c r="AN55" i="15"/>
  <c r="AN56" i="15" s="1"/>
  <c r="AN52" i="15"/>
  <c r="AN62" i="15" s="1"/>
  <c r="AN66" i="15" s="1"/>
  <c r="AL44" i="15"/>
  <c r="AL45" i="15" s="1"/>
  <c r="AL46" i="15" s="1"/>
  <c r="AL65" i="15" s="1"/>
  <c r="AN34" i="15"/>
  <c r="AN35" i="15"/>
  <c r="AN71" i="15" s="1"/>
  <c r="AJ74" i="15"/>
  <c r="AP29" i="15"/>
  <c r="AP32" i="15" s="1"/>
  <c r="AP26" i="15"/>
  <c r="AP27" i="15" s="1"/>
  <c r="AO39" i="15"/>
  <c r="AO33" i="15"/>
  <c r="AP22" i="15"/>
  <c r="AP23" i="15" s="1"/>
  <c r="AP51" i="15" s="1"/>
  <c r="AQ21" i="15"/>
  <c r="AQ25" i="15"/>
  <c r="AN41" i="15"/>
  <c r="AN73" i="15" s="1"/>
  <c r="AK74" i="15"/>
  <c r="AP50" i="14"/>
  <c r="AP40" i="14"/>
  <c r="AN57" i="14"/>
  <c r="AN58" i="14" s="1"/>
  <c r="AN59" i="14" s="1"/>
  <c r="AN60" i="14" s="1"/>
  <c r="AN63" i="14" s="1"/>
  <c r="AQ29" i="14"/>
  <c r="AQ32" i="14" s="1"/>
  <c r="AQ26" i="14"/>
  <c r="AQ27" i="14" s="1"/>
  <c r="AQ22" i="14"/>
  <c r="AR21" i="14"/>
  <c r="AR25" i="14"/>
  <c r="AM43" i="14"/>
  <c r="AM44" i="14" s="1"/>
  <c r="AM45" i="14" s="1"/>
  <c r="AM46" i="14" s="1"/>
  <c r="AO34" i="14"/>
  <c r="AO35" i="14"/>
  <c r="AO71" i="14" s="1"/>
  <c r="AN62" i="14"/>
  <c r="AK74" i="14"/>
  <c r="AP39" i="14"/>
  <c r="AP33" i="14"/>
  <c r="AL67" i="14"/>
  <c r="AL68" i="14" s="1"/>
  <c r="AL69" i="14" s="1"/>
  <c r="AP23" i="14"/>
  <c r="AP51" i="14" s="1"/>
  <c r="AO52" i="14"/>
  <c r="AO62" i="14" s="1"/>
  <c r="AO55" i="14"/>
  <c r="AO56" i="14" s="1"/>
  <c r="AO41" i="14"/>
  <c r="AO73" i="14" s="1"/>
  <c r="AJ74" i="13"/>
  <c r="AJ68" i="11"/>
  <c r="AJ69" i="11" s="1"/>
  <c r="AK68" i="12"/>
  <c r="AK69" i="12" s="1"/>
  <c r="AK65" i="13"/>
  <c r="AK67" i="13"/>
  <c r="AM42" i="11"/>
  <c r="AM43" i="11" s="1"/>
  <c r="AM57" i="13"/>
  <c r="AM58" i="13" s="1"/>
  <c r="AM59" i="13" s="1"/>
  <c r="AM60" i="13" s="1"/>
  <c r="AM63" i="13" s="1"/>
  <c r="AO50" i="13"/>
  <c r="AO40" i="13"/>
  <c r="AR21" i="13"/>
  <c r="AR25" i="13"/>
  <c r="AM42" i="13"/>
  <c r="AQ21" i="13"/>
  <c r="AQ25" i="13"/>
  <c r="AL44" i="13"/>
  <c r="AL45" i="13" s="1"/>
  <c r="AL46" i="13" s="1"/>
  <c r="AL65" i="13" s="1"/>
  <c r="AN41" i="13"/>
  <c r="AN73" i="13" s="1"/>
  <c r="AN34" i="13"/>
  <c r="AN35" i="13"/>
  <c r="AN71" i="13" s="1"/>
  <c r="AN55" i="13"/>
  <c r="AN56" i="13" s="1"/>
  <c r="AN52" i="13"/>
  <c r="AN62" i="13" s="1"/>
  <c r="AN66" i="13" s="1"/>
  <c r="AP29" i="13"/>
  <c r="AP32" i="13" s="1"/>
  <c r="AP26" i="13"/>
  <c r="AP27" i="13" s="1"/>
  <c r="AP22" i="13"/>
  <c r="AO39" i="13"/>
  <c r="AO33" i="13"/>
  <c r="AM42" i="12"/>
  <c r="AM43" i="12" s="1"/>
  <c r="AM44" i="12" s="1"/>
  <c r="AM45" i="12" s="1"/>
  <c r="AM46" i="12" s="1"/>
  <c r="AM65" i="12" s="1"/>
  <c r="AM57" i="12"/>
  <c r="AM58" i="12" s="1"/>
  <c r="AM59" i="12" s="1"/>
  <c r="AM60" i="12" s="1"/>
  <c r="AM63" i="12" s="1"/>
  <c r="AM66" i="12" s="1"/>
  <c r="AP29" i="12"/>
  <c r="AP32" i="12" s="1"/>
  <c r="AP26" i="12"/>
  <c r="AP27" i="12" s="1"/>
  <c r="AN52" i="12"/>
  <c r="AN62" i="12" s="1"/>
  <c r="AN55" i="12"/>
  <c r="AN56" i="12" s="1"/>
  <c r="AO39" i="12"/>
  <c r="AO33" i="12"/>
  <c r="AP22" i="12"/>
  <c r="AP23" i="12" s="1"/>
  <c r="AP51" i="12" s="1"/>
  <c r="AN41" i="12"/>
  <c r="AN73" i="12" s="1"/>
  <c r="AL43" i="12"/>
  <c r="AL44" i="12" s="1"/>
  <c r="AL45" i="12" s="1"/>
  <c r="AL46" i="12" s="1"/>
  <c r="AN34" i="12"/>
  <c r="AN35" i="12"/>
  <c r="AN71" i="12" s="1"/>
  <c r="AQ21" i="12"/>
  <c r="AQ25" i="12"/>
  <c r="AR21" i="12"/>
  <c r="AR25" i="12"/>
  <c r="AO50" i="12"/>
  <c r="AO40" i="12"/>
  <c r="AO50" i="11"/>
  <c r="AO40" i="11"/>
  <c r="AN55" i="11"/>
  <c r="AN56" i="11" s="1"/>
  <c r="AN52" i="11"/>
  <c r="AN62" i="11" s="1"/>
  <c r="AP29" i="11"/>
  <c r="AP32" i="11" s="1"/>
  <c r="AP26" i="11"/>
  <c r="AP27" i="11" s="1"/>
  <c r="AK74" i="11"/>
  <c r="AO39" i="11"/>
  <c r="AO33" i="11"/>
  <c r="AR21" i="11"/>
  <c r="AR25" i="11"/>
  <c r="AN34" i="11"/>
  <c r="AN35" i="11"/>
  <c r="AN71" i="11" s="1"/>
  <c r="AM57" i="11"/>
  <c r="AM58" i="11" s="1"/>
  <c r="AM59" i="11" s="1"/>
  <c r="AM60" i="11" s="1"/>
  <c r="AM63" i="11" s="1"/>
  <c r="AM66" i="11" s="1"/>
  <c r="AP22" i="11"/>
  <c r="AN41" i="11"/>
  <c r="AN73" i="11" s="1"/>
  <c r="AQ21" i="11"/>
  <c r="AQ25" i="11"/>
  <c r="AL67" i="11"/>
  <c r="AL68" i="11" s="1"/>
  <c r="AL69" i="11" s="1"/>
  <c r="AK74" i="7"/>
  <c r="AL74" i="7"/>
  <c r="AN55" i="10"/>
  <c r="AN56" i="10" s="1"/>
  <c r="AN57" i="10" s="1"/>
  <c r="AN58" i="10" s="1"/>
  <c r="AN59" i="10" s="1"/>
  <c r="AN60" i="10" s="1"/>
  <c r="AN63" i="10" s="1"/>
  <c r="AN66" i="8"/>
  <c r="AJ74" i="1"/>
  <c r="AM74" i="5"/>
  <c r="AK67" i="1"/>
  <c r="AK68" i="1" s="1"/>
  <c r="AK69" i="1" s="1"/>
  <c r="AK74" i="8"/>
  <c r="AO63" i="8"/>
  <c r="AN67" i="5"/>
  <c r="AN68" i="5" s="1"/>
  <c r="AN69" i="5" s="1"/>
  <c r="AN57" i="7"/>
  <c r="AN58" i="7" s="1"/>
  <c r="AN59" i="7" s="1"/>
  <c r="AN60" i="7" s="1"/>
  <c r="AN63" i="7" s="1"/>
  <c r="AM63" i="7"/>
  <c r="AM67" i="7"/>
  <c r="AO50" i="10"/>
  <c r="AO52" i="10" s="1"/>
  <c r="AO62" i="8"/>
  <c r="AL43" i="1"/>
  <c r="AL44" i="1" s="1"/>
  <c r="AL45" i="1" s="1"/>
  <c r="AL46" i="1" s="1"/>
  <c r="AL65" i="1" s="1"/>
  <c r="AO43" i="5"/>
  <c r="AO44" i="5" s="1"/>
  <c r="AO45" i="5" s="1"/>
  <c r="AO46" i="5" s="1"/>
  <c r="AO65" i="5" s="1"/>
  <c r="AR50" i="5"/>
  <c r="AR52" i="5" s="1"/>
  <c r="AR62" i="5" s="1"/>
  <c r="AR66" i="5" s="1"/>
  <c r="AN55" i="1"/>
  <c r="AN56" i="1" s="1"/>
  <c r="AN57" i="1" s="1"/>
  <c r="AN58" i="1" s="1"/>
  <c r="AN59" i="1" s="1"/>
  <c r="AN60" i="1" s="1"/>
  <c r="AN52" i="1"/>
  <c r="AN62" i="1" s="1"/>
  <c r="AN66" i="1" s="1"/>
  <c r="AO50" i="1"/>
  <c r="AO23" i="7"/>
  <c r="AO51" i="7" s="1"/>
  <c r="AR23" i="8"/>
  <c r="AR51" i="8" s="1"/>
  <c r="AO52" i="7"/>
  <c r="AO55" i="7"/>
  <c r="AO56" i="7" s="1"/>
  <c r="AO57" i="7" s="1"/>
  <c r="AP23" i="7"/>
  <c r="AP51" i="7" s="1"/>
  <c r="AP55" i="8"/>
  <c r="AP56" i="8" s="1"/>
  <c r="AP52" i="8"/>
  <c r="AL67" i="8"/>
  <c r="AL68" i="8" s="1"/>
  <c r="AL69" i="8" s="1"/>
  <c r="AK67" i="10"/>
  <c r="AK68" i="10" s="1"/>
  <c r="AK69" i="10" s="1"/>
  <c r="AN62" i="10"/>
  <c r="AP29" i="10"/>
  <c r="AP32" i="10" s="1"/>
  <c r="AP26" i="10"/>
  <c r="AP27" i="10" s="1"/>
  <c r="AP50" i="10" s="1"/>
  <c r="AP22" i="10"/>
  <c r="AN41" i="10"/>
  <c r="AN73" i="10" s="1"/>
  <c r="AN34" i="10"/>
  <c r="AN35" i="10"/>
  <c r="AN71" i="10" s="1"/>
  <c r="AO23" i="10"/>
  <c r="AO51" i="10" s="1"/>
  <c r="AM42" i="10"/>
  <c r="AL43" i="10"/>
  <c r="AL44" i="10" s="1"/>
  <c r="AL45" i="10" s="1"/>
  <c r="AL46" i="10" s="1"/>
  <c r="AL65" i="10" s="1"/>
  <c r="AO40" i="10"/>
  <c r="AO33" i="10"/>
  <c r="AO39" i="10"/>
  <c r="AQ21" i="10"/>
  <c r="AQ25" i="10"/>
  <c r="AR21" i="10"/>
  <c r="AR25" i="10"/>
  <c r="AR40" i="5"/>
  <c r="AR41" i="5" s="1"/>
  <c r="AR73" i="5" s="1"/>
  <c r="AP42" i="5"/>
  <c r="AM42" i="1"/>
  <c r="AP29" i="1"/>
  <c r="AP32" i="1" s="1"/>
  <c r="AP26" i="1"/>
  <c r="AP27" i="1" s="1"/>
  <c r="AP50" i="1" s="1"/>
  <c r="AP29" i="7"/>
  <c r="AP32" i="7" s="1"/>
  <c r="AP26" i="7"/>
  <c r="AP27" i="7" s="1"/>
  <c r="AP50" i="7" s="1"/>
  <c r="AN41" i="7"/>
  <c r="AN73" i="7" s="1"/>
  <c r="AN34" i="7"/>
  <c r="AN35" i="7"/>
  <c r="AN71" i="7" s="1"/>
  <c r="AR21" i="1"/>
  <c r="AR25" i="1"/>
  <c r="AQ25" i="1"/>
  <c r="AQ21" i="1"/>
  <c r="AQ22" i="1" s="1"/>
  <c r="AQ21" i="7"/>
  <c r="AQ22" i="7" s="1"/>
  <c r="AQ25" i="7"/>
  <c r="AN34" i="1"/>
  <c r="AN35" i="1"/>
  <c r="AN71" i="1" s="1"/>
  <c r="AO40" i="7"/>
  <c r="AO39" i="1"/>
  <c r="AO33" i="1"/>
  <c r="AP22" i="1"/>
  <c r="AO39" i="7"/>
  <c r="AO33" i="7"/>
  <c r="AO40" i="1"/>
  <c r="AN41" i="1"/>
  <c r="AN73" i="1" s="1"/>
  <c r="AM43" i="8"/>
  <c r="AM44" i="8" s="1"/>
  <c r="AM45" i="8" s="1"/>
  <c r="AM46" i="8" s="1"/>
  <c r="AM65" i="8" s="1"/>
  <c r="AR29" i="8"/>
  <c r="AR32" i="8" s="1"/>
  <c r="AR26" i="8"/>
  <c r="AR27" i="8" s="1"/>
  <c r="AR50" i="8" s="1"/>
  <c r="AN42" i="8"/>
  <c r="AP23" i="8"/>
  <c r="AP51" i="8" s="1"/>
  <c r="AP40" i="8"/>
  <c r="AO34" i="8"/>
  <c r="AO35" i="8"/>
  <c r="AO71" i="8" s="1"/>
  <c r="AQ29" i="8"/>
  <c r="AQ32" i="8" s="1"/>
  <c r="AQ26" i="8"/>
  <c r="AQ27" i="8" s="1"/>
  <c r="AQ50" i="8" s="1"/>
  <c r="AO41" i="8"/>
  <c r="AO73" i="8" s="1"/>
  <c r="AQ22" i="8"/>
  <c r="AP33" i="8"/>
  <c r="AP39" i="8"/>
  <c r="AR29" i="7"/>
  <c r="AR32" i="7" s="1"/>
  <c r="AR26" i="7"/>
  <c r="AR27" i="7" s="1"/>
  <c r="AR50" i="7" s="1"/>
  <c r="AR22" i="7"/>
  <c r="AR34" i="5"/>
  <c r="AR35" i="5"/>
  <c r="AR71" i="5" s="1"/>
  <c r="AQ42" i="5"/>
  <c r="AL67" i="15" l="1"/>
  <c r="AL68" i="15" s="1"/>
  <c r="AL69" i="15" s="1"/>
  <c r="AN42" i="15"/>
  <c r="AN43" i="15" s="1"/>
  <c r="AN44" i="15" s="1"/>
  <c r="AN45" i="15" s="1"/>
  <c r="AN46" i="15" s="1"/>
  <c r="AN65" i="15" s="1"/>
  <c r="AQ22" i="15"/>
  <c r="AQ23" i="15" s="1"/>
  <c r="AQ51" i="15" s="1"/>
  <c r="AR26" i="15"/>
  <c r="AR27" i="15" s="1"/>
  <c r="AR29" i="15"/>
  <c r="AR32" i="15" s="1"/>
  <c r="AO52" i="15"/>
  <c r="AO62" i="15" s="1"/>
  <c r="AO66" i="15" s="1"/>
  <c r="AO55" i="15"/>
  <c r="AO56" i="15" s="1"/>
  <c r="AQ29" i="15"/>
  <c r="AQ32" i="15" s="1"/>
  <c r="AQ26" i="15"/>
  <c r="AQ27" i="15" s="1"/>
  <c r="AN57" i="15"/>
  <c r="AN58" i="15" s="1"/>
  <c r="AN59" i="15" s="1"/>
  <c r="AN60" i="15" s="1"/>
  <c r="AN63" i="15" s="1"/>
  <c r="AR22" i="15"/>
  <c r="AP50" i="15"/>
  <c r="AP40" i="15"/>
  <c r="AO34" i="15"/>
  <c r="AO35" i="15"/>
  <c r="AO71" i="15" s="1"/>
  <c r="AO41" i="15"/>
  <c r="AO73" i="15" s="1"/>
  <c r="AM44" i="15"/>
  <c r="AM45" i="15" s="1"/>
  <c r="AM46" i="15" s="1"/>
  <c r="AM65" i="15" s="1"/>
  <c r="AP39" i="15"/>
  <c r="AP33" i="15"/>
  <c r="AM65" i="14"/>
  <c r="AM67" i="14"/>
  <c r="AR29" i="14"/>
  <c r="AR32" i="14" s="1"/>
  <c r="AR26" i="14"/>
  <c r="AR27" i="14" s="1"/>
  <c r="AO57" i="14"/>
  <c r="AO58" i="14" s="1"/>
  <c r="AO59" i="14" s="1"/>
  <c r="AO60" i="14" s="1"/>
  <c r="AO63" i="14" s="1"/>
  <c r="AO66" i="14" s="1"/>
  <c r="AR22" i="14"/>
  <c r="AP41" i="14"/>
  <c r="AP73" i="14" s="1"/>
  <c r="AP55" i="14"/>
  <c r="AP56" i="14" s="1"/>
  <c r="AP52" i="14"/>
  <c r="AP62" i="14" s="1"/>
  <c r="AN66" i="14"/>
  <c r="AQ40" i="14"/>
  <c r="AQ50" i="14"/>
  <c r="AN67" i="14"/>
  <c r="AQ23" i="14"/>
  <c r="AL74" i="14"/>
  <c r="AO42" i="14"/>
  <c r="AP34" i="14"/>
  <c r="AP35" i="14"/>
  <c r="AP71" i="14" s="1"/>
  <c r="AQ33" i="14"/>
  <c r="AQ39" i="14"/>
  <c r="AK74" i="12"/>
  <c r="AJ74" i="11"/>
  <c r="AK68" i="13"/>
  <c r="AK69" i="13" s="1"/>
  <c r="AN42" i="13"/>
  <c r="AN43" i="13" s="1"/>
  <c r="AL67" i="13"/>
  <c r="AL68" i="13" s="1"/>
  <c r="AL69" i="13" s="1"/>
  <c r="AN57" i="13"/>
  <c r="AN58" i="13" s="1"/>
  <c r="AN59" i="13" s="1"/>
  <c r="AN60" i="13" s="1"/>
  <c r="AN63" i="13" s="1"/>
  <c r="AQ26" i="13"/>
  <c r="AQ27" i="13" s="1"/>
  <c r="AQ29" i="13"/>
  <c r="AQ32" i="13" s="1"/>
  <c r="AO34" i="13"/>
  <c r="AO35" i="13"/>
  <c r="AO71" i="13" s="1"/>
  <c r="AR22" i="13"/>
  <c r="AR23" i="13" s="1"/>
  <c r="AO52" i="13"/>
  <c r="AO62" i="13" s="1"/>
  <c r="AO66" i="13" s="1"/>
  <c r="AO55" i="13"/>
  <c r="AO56" i="13" s="1"/>
  <c r="AQ22" i="13"/>
  <c r="AQ23" i="13" s="1"/>
  <c r="AQ51" i="13" s="1"/>
  <c r="AM43" i="13"/>
  <c r="AM44" i="13" s="1"/>
  <c r="AM45" i="13" s="1"/>
  <c r="AM46" i="13" s="1"/>
  <c r="AP50" i="13"/>
  <c r="AP40" i="13"/>
  <c r="AP23" i="13"/>
  <c r="AP51" i="13" s="1"/>
  <c r="AR26" i="13"/>
  <c r="AR27" i="13" s="1"/>
  <c r="AR29" i="13"/>
  <c r="AR32" i="13" s="1"/>
  <c r="AP39" i="13"/>
  <c r="AP33" i="13"/>
  <c r="AO41" i="13"/>
  <c r="AO73" i="13" s="1"/>
  <c r="AN42" i="12"/>
  <c r="AN43" i="12" s="1"/>
  <c r="AN57" i="12"/>
  <c r="AN58" i="12" s="1"/>
  <c r="AN59" i="12" s="1"/>
  <c r="AN60" i="12" s="1"/>
  <c r="AN63" i="12" s="1"/>
  <c r="AN66" i="12" s="1"/>
  <c r="AP40" i="12"/>
  <c r="AP50" i="12"/>
  <c r="AL65" i="12"/>
  <c r="AL67" i="12"/>
  <c r="AR22" i="12"/>
  <c r="AR23" i="12" s="1"/>
  <c r="AR51" i="12" s="1"/>
  <c r="AQ29" i="12"/>
  <c r="AQ32" i="12" s="1"/>
  <c r="AQ26" i="12"/>
  <c r="AQ27" i="12" s="1"/>
  <c r="AQ22" i="12"/>
  <c r="AQ23" i="12" s="1"/>
  <c r="AQ51" i="12" s="1"/>
  <c r="AP33" i="12"/>
  <c r="AP39" i="12"/>
  <c r="AO41" i="12"/>
  <c r="AO73" i="12" s="1"/>
  <c r="AO55" i="12"/>
  <c r="AO56" i="12" s="1"/>
  <c r="AO52" i="12"/>
  <c r="AO62" i="12" s="1"/>
  <c r="AR29" i="12"/>
  <c r="AR32" i="12" s="1"/>
  <c r="AR26" i="12"/>
  <c r="AR27" i="12" s="1"/>
  <c r="AO34" i="12"/>
  <c r="AO35" i="12"/>
  <c r="AO71" i="12" s="1"/>
  <c r="AM67" i="12"/>
  <c r="AM68" i="12" s="1"/>
  <c r="AM69" i="12" s="1"/>
  <c r="AP40" i="11"/>
  <c r="AP50" i="11"/>
  <c r="AP33" i="11"/>
  <c r="AP39" i="11"/>
  <c r="AM44" i="11"/>
  <c r="AM45" i="11" s="1"/>
  <c r="AM46" i="11" s="1"/>
  <c r="AM65" i="11" s="1"/>
  <c r="AR22" i="11"/>
  <c r="AN42" i="11"/>
  <c r="AO41" i="11"/>
  <c r="AO73" i="11" s="1"/>
  <c r="AR29" i="11"/>
  <c r="AR32" i="11" s="1"/>
  <c r="AR26" i="11"/>
  <c r="AR27" i="11" s="1"/>
  <c r="AP23" i="11"/>
  <c r="AP51" i="11" s="1"/>
  <c r="AO34" i="11"/>
  <c r="AO35" i="11"/>
  <c r="AO71" i="11" s="1"/>
  <c r="AN57" i="11"/>
  <c r="AN58" i="11" s="1"/>
  <c r="AN59" i="11" s="1"/>
  <c r="AN60" i="11" s="1"/>
  <c r="AN63" i="11" s="1"/>
  <c r="AN66" i="11" s="1"/>
  <c r="AO55" i="11"/>
  <c r="AO56" i="11" s="1"/>
  <c r="AO52" i="11"/>
  <c r="AO62" i="11" s="1"/>
  <c r="AQ29" i="11"/>
  <c r="AQ32" i="11" s="1"/>
  <c r="AQ26" i="11"/>
  <c r="AQ27" i="11" s="1"/>
  <c r="AQ22" i="11"/>
  <c r="AL74" i="11"/>
  <c r="AK74" i="1"/>
  <c r="AM68" i="7"/>
  <c r="AM69" i="7" s="1"/>
  <c r="AO66" i="8"/>
  <c r="AO55" i="10"/>
  <c r="AO56" i="10" s="1"/>
  <c r="AO57" i="10" s="1"/>
  <c r="AO58" i="10" s="1"/>
  <c r="AO59" i="10" s="1"/>
  <c r="AO60" i="10" s="1"/>
  <c r="AO63" i="10" s="1"/>
  <c r="AL67" i="1"/>
  <c r="AL68" i="1" s="1"/>
  <c r="AL69" i="1" s="1"/>
  <c r="AN74" i="5"/>
  <c r="AO62" i="7"/>
  <c r="AO66" i="7" s="1"/>
  <c r="AO67" i="5"/>
  <c r="AO68" i="5" s="1"/>
  <c r="AO69" i="5" s="1"/>
  <c r="AP57" i="8"/>
  <c r="AP58" i="8" s="1"/>
  <c r="AP59" i="8" s="1"/>
  <c r="AP60" i="8" s="1"/>
  <c r="AP63" i="8" s="1"/>
  <c r="AO58" i="7"/>
  <c r="AO59" i="7" s="1"/>
  <c r="AO60" i="7" s="1"/>
  <c r="AO63" i="7" s="1"/>
  <c r="AP52" i="7"/>
  <c r="AP62" i="7" s="1"/>
  <c r="AP66" i="7" s="1"/>
  <c r="AP55" i="7"/>
  <c r="AP56" i="7" s="1"/>
  <c r="AO55" i="1"/>
  <c r="AO56" i="1" s="1"/>
  <c r="AO57" i="1" s="1"/>
  <c r="AO58" i="1" s="1"/>
  <c r="AO59" i="1" s="1"/>
  <c r="AO60" i="1" s="1"/>
  <c r="AO52" i="1"/>
  <c r="AO62" i="1" s="1"/>
  <c r="AO66" i="1" s="1"/>
  <c r="AQ55" i="8"/>
  <c r="AQ56" i="8" s="1"/>
  <c r="AQ52" i="8"/>
  <c r="AP62" i="8"/>
  <c r="AP55" i="1"/>
  <c r="AP56" i="1" s="1"/>
  <c r="AP57" i="1" s="1"/>
  <c r="AP52" i="1"/>
  <c r="AR23" i="7"/>
  <c r="AM43" i="1"/>
  <c r="AM44" i="1" s="1"/>
  <c r="AM45" i="1" s="1"/>
  <c r="AM46" i="1" s="1"/>
  <c r="AM65" i="1" s="1"/>
  <c r="AN63" i="1"/>
  <c r="AM67" i="8"/>
  <c r="AM68" i="8" s="1"/>
  <c r="AM69" i="8" s="1"/>
  <c r="AQ23" i="1"/>
  <c r="AQ51" i="1" s="1"/>
  <c r="AR55" i="7"/>
  <c r="AR56" i="7" s="1"/>
  <c r="AR57" i="7" s="1"/>
  <c r="AR58" i="7" s="1"/>
  <c r="AR59" i="7" s="1"/>
  <c r="AR60" i="7" s="1"/>
  <c r="AR52" i="7"/>
  <c r="AP23" i="1"/>
  <c r="AP51" i="1" s="1"/>
  <c r="AP43" i="5"/>
  <c r="AP44" i="5" s="1"/>
  <c r="AP45" i="5" s="1"/>
  <c r="AP46" i="5" s="1"/>
  <c r="AP65" i="5" s="1"/>
  <c r="AL74" i="8"/>
  <c r="AL67" i="10"/>
  <c r="AL68" i="10" s="1"/>
  <c r="AL69" i="10" s="1"/>
  <c r="AR55" i="8"/>
  <c r="AR56" i="8" s="1"/>
  <c r="AR57" i="8" s="1"/>
  <c r="AR58" i="8" s="1"/>
  <c r="AR59" i="8" s="1"/>
  <c r="AR60" i="8" s="1"/>
  <c r="AR52" i="8"/>
  <c r="AR62" i="8" s="1"/>
  <c r="AO62" i="10"/>
  <c r="AN66" i="10"/>
  <c r="AP52" i="10"/>
  <c r="AP55" i="10"/>
  <c r="AP56" i="10" s="1"/>
  <c r="AP57" i="10" s="1"/>
  <c r="AP58" i="10" s="1"/>
  <c r="AP59" i="10" s="1"/>
  <c r="AP60" i="10" s="1"/>
  <c r="AP40" i="10"/>
  <c r="AO41" i="10"/>
  <c r="AO73" i="10" s="1"/>
  <c r="AO34" i="10"/>
  <c r="AO35" i="10"/>
  <c r="AO71" i="10" s="1"/>
  <c r="AN42" i="10"/>
  <c r="AR29" i="10"/>
  <c r="AR32" i="10" s="1"/>
  <c r="AR26" i="10"/>
  <c r="AR27" i="10" s="1"/>
  <c r="AR50" i="10" s="1"/>
  <c r="AM43" i="10"/>
  <c r="AM44" i="10" s="1"/>
  <c r="AM45" i="10" s="1"/>
  <c r="AM46" i="10" s="1"/>
  <c r="AM65" i="10" s="1"/>
  <c r="AP23" i="10"/>
  <c r="AP51" i="10" s="1"/>
  <c r="AR22" i="10"/>
  <c r="AQ29" i="10"/>
  <c r="AQ32" i="10" s="1"/>
  <c r="AQ26" i="10"/>
  <c r="AQ27" i="10" s="1"/>
  <c r="AQ50" i="10" s="1"/>
  <c r="AP33" i="10"/>
  <c r="AP39" i="10"/>
  <c r="AQ22" i="10"/>
  <c r="AK74" i="10"/>
  <c r="AN42" i="7"/>
  <c r="AN42" i="1"/>
  <c r="AQ23" i="7"/>
  <c r="AQ51" i="7" s="1"/>
  <c r="AO41" i="7"/>
  <c r="AO73" i="7" s="1"/>
  <c r="AO41" i="1"/>
  <c r="AO73" i="1" s="1"/>
  <c r="AO34" i="7"/>
  <c r="AO35" i="7"/>
  <c r="AO71" i="7" s="1"/>
  <c r="AQ29" i="7"/>
  <c r="AQ32" i="7" s="1"/>
  <c r="AQ26" i="7"/>
  <c r="AQ27" i="7" s="1"/>
  <c r="AP40" i="7"/>
  <c r="AQ26" i="1"/>
  <c r="AQ27" i="1" s="1"/>
  <c r="AQ29" i="1"/>
  <c r="AQ32" i="1" s="1"/>
  <c r="AP39" i="7"/>
  <c r="AP33" i="7"/>
  <c r="AO34" i="1"/>
  <c r="AO35" i="1"/>
  <c r="AO71" i="1" s="1"/>
  <c r="AR26" i="1"/>
  <c r="AR27" i="1" s="1"/>
  <c r="AR50" i="1" s="1"/>
  <c r="AR29" i="1"/>
  <c r="AR32" i="1" s="1"/>
  <c r="AP40" i="1"/>
  <c r="AR22" i="1"/>
  <c r="AP33" i="1"/>
  <c r="AP39" i="1"/>
  <c r="AQ40" i="8"/>
  <c r="AN43" i="8"/>
  <c r="AN44" i="8" s="1"/>
  <c r="AN45" i="8" s="1"/>
  <c r="AN46" i="8" s="1"/>
  <c r="AN65" i="8" s="1"/>
  <c r="AO42" i="8"/>
  <c r="AQ33" i="8"/>
  <c r="AQ39" i="8"/>
  <c r="AR40" i="8"/>
  <c r="AR39" i="8"/>
  <c r="AR33" i="8"/>
  <c r="AP34" i="8"/>
  <c r="AP35" i="8"/>
  <c r="AP71" i="8" s="1"/>
  <c r="AP41" i="8"/>
  <c r="AP73" i="8" s="1"/>
  <c r="AQ23" i="8"/>
  <c r="AQ51" i="8" s="1"/>
  <c r="AR33" i="7"/>
  <c r="AR39" i="7"/>
  <c r="AR40" i="7"/>
  <c r="AQ43" i="5"/>
  <c r="AQ44" i="5" s="1"/>
  <c r="AQ45" i="5" s="1"/>
  <c r="AQ46" i="5" s="1"/>
  <c r="AQ65" i="5" s="1"/>
  <c r="AR42" i="5"/>
  <c r="AN68" i="14" l="1"/>
  <c r="AN69" i="14" s="1"/>
  <c r="AN74" i="14" s="1"/>
  <c r="AM68" i="14"/>
  <c r="AM69" i="14" s="1"/>
  <c r="AL74" i="15"/>
  <c r="AQ50" i="15"/>
  <c r="AQ40" i="15"/>
  <c r="AO57" i="15"/>
  <c r="AO58" i="15" s="1"/>
  <c r="AO59" i="15" s="1"/>
  <c r="AO60" i="15" s="1"/>
  <c r="AO63" i="15" s="1"/>
  <c r="AR50" i="15"/>
  <c r="AR40" i="15"/>
  <c r="AN67" i="15"/>
  <c r="AN68" i="15" s="1"/>
  <c r="AN69" i="15" s="1"/>
  <c r="AO42" i="15"/>
  <c r="AP41" i="15"/>
  <c r="AP73" i="15" s="1"/>
  <c r="AR39" i="15"/>
  <c r="AR33" i="15"/>
  <c r="AP34" i="15"/>
  <c r="AP35" i="15"/>
  <c r="AP71" i="15" s="1"/>
  <c r="AP52" i="15"/>
  <c r="AP62" i="15" s="1"/>
  <c r="AP66" i="15" s="1"/>
  <c r="AP55" i="15"/>
  <c r="AP56" i="15" s="1"/>
  <c r="AM67" i="15"/>
  <c r="AM68" i="15" s="1"/>
  <c r="AM69" i="15" s="1"/>
  <c r="AR23" i="15"/>
  <c r="AR51" i="15" s="1"/>
  <c r="AQ39" i="15"/>
  <c r="AQ33" i="15"/>
  <c r="AP42" i="14"/>
  <c r="AP43" i="14" s="1"/>
  <c r="AP44" i="14" s="1"/>
  <c r="AP45" i="14" s="1"/>
  <c r="AP46" i="14" s="1"/>
  <c r="AR39" i="14"/>
  <c r="AR33" i="14"/>
  <c r="AQ51" i="14"/>
  <c r="AQ52" i="14"/>
  <c r="AQ55" i="14"/>
  <c r="AQ56" i="14" s="1"/>
  <c r="AM74" i="14"/>
  <c r="AQ41" i="14"/>
  <c r="AQ73" i="14" s="1"/>
  <c r="AR23" i="14"/>
  <c r="AR40" i="14"/>
  <c r="AR50" i="14"/>
  <c r="AQ34" i="14"/>
  <c r="AQ35" i="14"/>
  <c r="AQ71" i="14" s="1"/>
  <c r="AP57" i="14"/>
  <c r="AP58" i="14" s="1"/>
  <c r="AP59" i="14" s="1"/>
  <c r="AP60" i="14" s="1"/>
  <c r="AP63" i="14" s="1"/>
  <c r="AP66" i="14" s="1"/>
  <c r="AO43" i="14"/>
  <c r="AO44" i="14" s="1"/>
  <c r="AO45" i="14" s="1"/>
  <c r="AO46" i="14" s="1"/>
  <c r="AK74" i="13"/>
  <c r="AM67" i="11"/>
  <c r="AM68" i="11" s="1"/>
  <c r="AM69" i="11" s="1"/>
  <c r="AL74" i="13"/>
  <c r="AO42" i="13"/>
  <c r="AO43" i="13" s="1"/>
  <c r="AL68" i="12"/>
  <c r="AL69" i="12" s="1"/>
  <c r="AO57" i="13"/>
  <c r="AO58" i="13" s="1"/>
  <c r="AO59" i="13" s="1"/>
  <c r="AO60" i="13" s="1"/>
  <c r="AO63" i="13" s="1"/>
  <c r="AR51" i="13"/>
  <c r="AM65" i="13"/>
  <c r="AM67" i="13"/>
  <c r="AQ50" i="13"/>
  <c r="AQ40" i="13"/>
  <c r="AP34" i="13"/>
  <c r="AP35" i="13"/>
  <c r="AP71" i="13" s="1"/>
  <c r="AR50" i="13"/>
  <c r="AR40" i="13"/>
  <c r="AR39" i="13"/>
  <c r="AR33" i="13"/>
  <c r="AN44" i="13"/>
  <c r="AN45" i="13" s="1"/>
  <c r="AN46" i="13" s="1"/>
  <c r="AN65" i="13" s="1"/>
  <c r="AP41" i="13"/>
  <c r="AP73" i="13" s="1"/>
  <c r="AP52" i="13"/>
  <c r="AP62" i="13" s="1"/>
  <c r="AP66" i="13" s="1"/>
  <c r="AP55" i="13"/>
  <c r="AP56" i="13" s="1"/>
  <c r="AQ39" i="13"/>
  <c r="AQ33" i="13"/>
  <c r="AR40" i="12"/>
  <c r="AR50" i="12"/>
  <c r="AP52" i="12"/>
  <c r="AP62" i="12" s="1"/>
  <c r="AP55" i="12"/>
  <c r="AP56" i="12" s="1"/>
  <c r="AO57" i="12"/>
  <c r="AO58" i="12" s="1"/>
  <c r="AO59" i="12" s="1"/>
  <c r="AO60" i="12" s="1"/>
  <c r="AO63" i="12" s="1"/>
  <c r="AO66" i="12" s="1"/>
  <c r="AQ40" i="12"/>
  <c r="AQ50" i="12"/>
  <c r="AO42" i="12"/>
  <c r="AQ33" i="12"/>
  <c r="AQ39" i="12"/>
  <c r="AP41" i="12"/>
  <c r="AP73" i="12" s="1"/>
  <c r="AR33" i="12"/>
  <c r="AR39" i="12"/>
  <c r="AP34" i="12"/>
  <c r="AP35" i="12"/>
  <c r="AP71" i="12" s="1"/>
  <c r="AN44" i="12"/>
  <c r="AN45" i="12" s="1"/>
  <c r="AN46" i="12" s="1"/>
  <c r="AN65" i="12" s="1"/>
  <c r="AM74" i="12"/>
  <c r="AL74" i="1"/>
  <c r="AO57" i="11"/>
  <c r="AO58" i="11" s="1"/>
  <c r="AO59" i="11" s="1"/>
  <c r="AO60" i="11" s="1"/>
  <c r="AO63" i="11" s="1"/>
  <c r="AO66" i="11" s="1"/>
  <c r="AP34" i="11"/>
  <c r="AP35" i="11"/>
  <c r="AP71" i="11" s="1"/>
  <c r="AO42" i="11"/>
  <c r="AQ23" i="11"/>
  <c r="AQ51" i="11" s="1"/>
  <c r="AN43" i="11"/>
  <c r="AN44" i="11" s="1"/>
  <c r="AN45" i="11" s="1"/>
  <c r="AN46" i="11" s="1"/>
  <c r="AP52" i="11"/>
  <c r="AP62" i="11" s="1"/>
  <c r="AP55" i="11"/>
  <c r="AP56" i="11" s="1"/>
  <c r="AQ40" i="11"/>
  <c r="AQ50" i="11"/>
  <c r="AP41" i="11"/>
  <c r="AP73" i="11" s="1"/>
  <c r="AR23" i="11"/>
  <c r="AR51" i="11" s="1"/>
  <c r="AQ33" i="11"/>
  <c r="AQ39" i="11"/>
  <c r="AR40" i="11"/>
  <c r="AR50" i="11"/>
  <c r="AR39" i="11"/>
  <c r="AR33" i="11"/>
  <c r="AM74" i="7"/>
  <c r="AO74" i="5"/>
  <c r="AM67" i="1"/>
  <c r="AM68" i="1" s="1"/>
  <c r="AM69" i="1" s="1"/>
  <c r="AR63" i="8"/>
  <c r="AR66" i="8" s="1"/>
  <c r="AM67" i="10"/>
  <c r="AM68" i="10" s="1"/>
  <c r="AM69" i="10" s="1"/>
  <c r="AM74" i="10" s="1"/>
  <c r="AQ62" i="8"/>
  <c r="AQ67" i="5"/>
  <c r="AQ68" i="5" s="1"/>
  <c r="AQ69" i="5" s="1"/>
  <c r="AP57" i="7"/>
  <c r="AP58" i="7" s="1"/>
  <c r="AP59" i="7" s="1"/>
  <c r="AP60" i="7" s="1"/>
  <c r="AP63" i="7" s="1"/>
  <c r="AP67" i="5"/>
  <c r="AP68" i="5" s="1"/>
  <c r="AP69" i="5" s="1"/>
  <c r="AP74" i="5" s="1"/>
  <c r="AQ57" i="8"/>
  <c r="AQ58" i="8" s="1"/>
  <c r="AQ59" i="8" s="1"/>
  <c r="AQ60" i="8" s="1"/>
  <c r="AQ63" i="8" s="1"/>
  <c r="AR52" i="1"/>
  <c r="AR55" i="1"/>
  <c r="AR56" i="1" s="1"/>
  <c r="AM74" i="8"/>
  <c r="AO63" i="1"/>
  <c r="AN67" i="8"/>
  <c r="AN68" i="8" s="1"/>
  <c r="AN69" i="8" s="1"/>
  <c r="AR51" i="7"/>
  <c r="AR62" i="7" s="1"/>
  <c r="AR66" i="7" s="1"/>
  <c r="AP66" i="8"/>
  <c r="AQ50" i="1"/>
  <c r="AR63" i="7"/>
  <c r="AN43" i="7"/>
  <c r="AN44" i="7" s="1"/>
  <c r="AN45" i="7" s="1"/>
  <c r="AN46" i="7" s="1"/>
  <c r="AN65" i="7" s="1"/>
  <c r="AR23" i="1"/>
  <c r="AR51" i="1" s="1"/>
  <c r="AP62" i="1"/>
  <c r="AP66" i="1" s="1"/>
  <c r="AN43" i="1"/>
  <c r="AN44" i="1" s="1"/>
  <c r="AN45" i="1" s="1"/>
  <c r="AN46" i="1" s="1"/>
  <c r="AN65" i="1" s="1"/>
  <c r="AQ50" i="7"/>
  <c r="AP58" i="1"/>
  <c r="AP59" i="1" s="1"/>
  <c r="AP60" i="1" s="1"/>
  <c r="AP63" i="1" s="1"/>
  <c r="AO42" i="1"/>
  <c r="AO66" i="10"/>
  <c r="AP63" i="10"/>
  <c r="AR52" i="10"/>
  <c r="AR55" i="10"/>
  <c r="AR56" i="10" s="1"/>
  <c r="AR57" i="10" s="1"/>
  <c r="AR58" i="10" s="1"/>
  <c r="AR59" i="10" s="1"/>
  <c r="AR60" i="10" s="1"/>
  <c r="AQ52" i="10"/>
  <c r="AQ55" i="10"/>
  <c r="AQ56" i="10" s="1"/>
  <c r="AP62" i="10"/>
  <c r="AQ40" i="10"/>
  <c r="AQ33" i="10"/>
  <c r="AQ39" i="10"/>
  <c r="AN43" i="10"/>
  <c r="AN44" i="10" s="1"/>
  <c r="AN45" i="10" s="1"/>
  <c r="AN46" i="10" s="1"/>
  <c r="AN65" i="10" s="1"/>
  <c r="AR23" i="10"/>
  <c r="AR51" i="10" s="1"/>
  <c r="AR40" i="10"/>
  <c r="AO42" i="10"/>
  <c r="AQ23" i="10"/>
  <c r="AQ51" i="10" s="1"/>
  <c r="AP41" i="10"/>
  <c r="AP73" i="10" s="1"/>
  <c r="AP34" i="10"/>
  <c r="AP35" i="10"/>
  <c r="AP71" i="10" s="1"/>
  <c r="AR33" i="10"/>
  <c r="AR39" i="10"/>
  <c r="AL74" i="10"/>
  <c r="AO42" i="7"/>
  <c r="AP35" i="7"/>
  <c r="AP71" i="7" s="1"/>
  <c r="AP34" i="7"/>
  <c r="AP35" i="1"/>
  <c r="AP71" i="1" s="1"/>
  <c r="AP34" i="1"/>
  <c r="AR40" i="1"/>
  <c r="AQ39" i="1"/>
  <c r="AQ33" i="1"/>
  <c r="AQ40" i="1"/>
  <c r="AP41" i="1"/>
  <c r="AP73" i="1" s="1"/>
  <c r="AP41" i="7"/>
  <c r="AP73" i="7" s="1"/>
  <c r="AR39" i="1"/>
  <c r="AR33" i="1"/>
  <c r="AQ40" i="7"/>
  <c r="AQ41" i="7" s="1"/>
  <c r="AQ73" i="7" s="1"/>
  <c r="AQ39" i="7"/>
  <c r="AQ33" i="7"/>
  <c r="AO43" i="8"/>
  <c r="AO44" i="8" s="1"/>
  <c r="AO45" i="8" s="1"/>
  <c r="AO46" i="8" s="1"/>
  <c r="AO65" i="8" s="1"/>
  <c r="AQ34" i="8"/>
  <c r="AQ35" i="8"/>
  <c r="AQ71" i="8" s="1"/>
  <c r="AQ41" i="8"/>
  <c r="AQ73" i="8" s="1"/>
  <c r="AR41" i="8"/>
  <c r="AR73" i="8" s="1"/>
  <c r="AP42" i="8"/>
  <c r="AR34" i="8"/>
  <c r="AR35" i="8"/>
  <c r="AR71" i="8" s="1"/>
  <c r="AR41" i="7"/>
  <c r="AR73" i="7" s="1"/>
  <c r="AR34" i="7"/>
  <c r="AR35" i="7"/>
  <c r="AR71" i="7" s="1"/>
  <c r="AR43" i="5"/>
  <c r="AR44" i="5" s="1"/>
  <c r="AR45" i="5" s="1"/>
  <c r="AR46" i="5" s="1"/>
  <c r="AR65" i="5" s="1"/>
  <c r="AP42" i="15" l="1"/>
  <c r="AQ62" i="14"/>
  <c r="AM74" i="11"/>
  <c r="AP57" i="15"/>
  <c r="AP58" i="15" s="1"/>
  <c r="AP59" i="15" s="1"/>
  <c r="AP60" i="15" s="1"/>
  <c r="AP63" i="15" s="1"/>
  <c r="AR55" i="15"/>
  <c r="AR56" i="15" s="1"/>
  <c r="AR52" i="15"/>
  <c r="AR62" i="15" s="1"/>
  <c r="AR66" i="15" s="1"/>
  <c r="AR41" i="15"/>
  <c r="AR73" i="15" s="1"/>
  <c r="AR34" i="15"/>
  <c r="AR35" i="15"/>
  <c r="AR71" i="15" s="1"/>
  <c r="AP43" i="15"/>
  <c r="AP44" i="15" s="1"/>
  <c r="AP45" i="15" s="1"/>
  <c r="AQ55" i="15"/>
  <c r="AQ56" i="15" s="1"/>
  <c r="AQ52" i="15"/>
  <c r="AQ62" i="15" s="1"/>
  <c r="AQ66" i="15" s="1"/>
  <c r="AO43" i="15"/>
  <c r="AO44" i="15" s="1"/>
  <c r="AO45" i="15" s="1"/>
  <c r="AO46" i="15" s="1"/>
  <c r="AN74" i="15"/>
  <c r="AQ34" i="15"/>
  <c r="AQ35" i="15"/>
  <c r="AQ71" i="15" s="1"/>
  <c r="AM74" i="15"/>
  <c r="AQ41" i="15"/>
  <c r="AQ73" i="15" s="1"/>
  <c r="AP65" i="14"/>
  <c r="AP67" i="14"/>
  <c r="AQ57" i="14"/>
  <c r="AQ58" i="14" s="1"/>
  <c r="AQ59" i="14" s="1"/>
  <c r="AQ60" i="14" s="1"/>
  <c r="AQ63" i="14" s="1"/>
  <c r="AO65" i="14"/>
  <c r="AO67" i="14"/>
  <c r="AR41" i="14"/>
  <c r="AR73" i="14" s="1"/>
  <c r="AR51" i="14"/>
  <c r="AR34" i="14"/>
  <c r="AR35" i="14"/>
  <c r="AR71" i="14" s="1"/>
  <c r="AQ42" i="14"/>
  <c r="AR52" i="14"/>
  <c r="AR55" i="14"/>
  <c r="AR56" i="14" s="1"/>
  <c r="AN67" i="13"/>
  <c r="AN68" i="13" s="1"/>
  <c r="AN69" i="13" s="1"/>
  <c r="AM68" i="13"/>
  <c r="AM69" i="13" s="1"/>
  <c r="AL74" i="12"/>
  <c r="AN65" i="11"/>
  <c r="AN67" i="11"/>
  <c r="AN68" i="11" s="1"/>
  <c r="AN69" i="11" s="1"/>
  <c r="AP42" i="13"/>
  <c r="AP43" i="13" s="1"/>
  <c r="AP44" i="13" s="1"/>
  <c r="AP45" i="13" s="1"/>
  <c r="AP46" i="13" s="1"/>
  <c r="AP65" i="13" s="1"/>
  <c r="AP57" i="13"/>
  <c r="AP58" i="13" s="1"/>
  <c r="AP59" i="13" s="1"/>
  <c r="AP60" i="13" s="1"/>
  <c r="AP63" i="13" s="1"/>
  <c r="AO44" i="13"/>
  <c r="AO45" i="13" s="1"/>
  <c r="AO46" i="13" s="1"/>
  <c r="AO65" i="13" s="1"/>
  <c r="AQ41" i="13"/>
  <c r="AQ73" i="13" s="1"/>
  <c r="AQ52" i="13"/>
  <c r="AQ62" i="13" s="1"/>
  <c r="AQ66" i="13" s="1"/>
  <c r="AQ55" i="13"/>
  <c r="AQ56" i="13" s="1"/>
  <c r="AR34" i="13"/>
  <c r="AR35" i="13"/>
  <c r="AR71" i="13" s="1"/>
  <c r="AR41" i="13"/>
  <c r="AR73" i="13" s="1"/>
  <c r="AR52" i="13"/>
  <c r="AR62" i="13" s="1"/>
  <c r="AR66" i="13" s="1"/>
  <c r="AR55" i="13"/>
  <c r="AR56" i="13" s="1"/>
  <c r="AQ34" i="13"/>
  <c r="AQ35" i="13"/>
  <c r="AQ71" i="13" s="1"/>
  <c r="AP42" i="12"/>
  <c r="AP43" i="12" s="1"/>
  <c r="AP44" i="12" s="1"/>
  <c r="AP45" i="12" s="1"/>
  <c r="AP46" i="12" s="1"/>
  <c r="AP57" i="12"/>
  <c r="AP58" i="12" s="1"/>
  <c r="AP59" i="12" s="1"/>
  <c r="AP60" i="12" s="1"/>
  <c r="AP63" i="12" s="1"/>
  <c r="AP66" i="12" s="1"/>
  <c r="AN67" i="12"/>
  <c r="AN68" i="12" s="1"/>
  <c r="AN69" i="12" s="1"/>
  <c r="AN74" i="12" s="1"/>
  <c r="AQ34" i="12"/>
  <c r="AQ35" i="12"/>
  <c r="AQ71" i="12" s="1"/>
  <c r="AO43" i="12"/>
  <c r="AO44" i="12" s="1"/>
  <c r="AO45" i="12" s="1"/>
  <c r="AO46" i="12" s="1"/>
  <c r="AO65" i="12" s="1"/>
  <c r="AR52" i="12"/>
  <c r="AR62" i="12" s="1"/>
  <c r="AR55" i="12"/>
  <c r="AR56" i="12" s="1"/>
  <c r="AR34" i="12"/>
  <c r="AR35" i="12"/>
  <c r="AR71" i="12" s="1"/>
  <c r="AQ52" i="12"/>
  <c r="AQ62" i="12" s="1"/>
  <c r="AQ55" i="12"/>
  <c r="AQ56" i="12" s="1"/>
  <c r="AR41" i="12"/>
  <c r="AR73" i="12" s="1"/>
  <c r="AQ41" i="12"/>
  <c r="AQ73" i="12" s="1"/>
  <c r="AP57" i="11"/>
  <c r="AP58" i="11" s="1"/>
  <c r="AP59" i="11" s="1"/>
  <c r="AP60" i="11" s="1"/>
  <c r="AP63" i="11" s="1"/>
  <c r="AP66" i="11" s="1"/>
  <c r="AR34" i="11"/>
  <c r="AR35" i="11"/>
  <c r="AR71" i="11" s="1"/>
  <c r="AP42" i="11"/>
  <c r="AO43" i="11"/>
  <c r="AO44" i="11" s="1"/>
  <c r="AO45" i="11" s="1"/>
  <c r="AO46" i="11" s="1"/>
  <c r="AR52" i="11"/>
  <c r="AR62" i="11" s="1"/>
  <c r="AR55" i="11"/>
  <c r="AR56" i="11" s="1"/>
  <c r="AQ52" i="11"/>
  <c r="AQ62" i="11" s="1"/>
  <c r="AQ55" i="11"/>
  <c r="AQ56" i="11" s="1"/>
  <c r="AR41" i="11"/>
  <c r="AR73" i="11" s="1"/>
  <c r="AQ41" i="11"/>
  <c r="AQ73" i="11" s="1"/>
  <c r="AQ34" i="11"/>
  <c r="AQ35" i="11"/>
  <c r="AQ71" i="11" s="1"/>
  <c r="AN67" i="1"/>
  <c r="AN68" i="1" s="1"/>
  <c r="AN69" i="1" s="1"/>
  <c r="AQ66" i="8"/>
  <c r="AN67" i="7"/>
  <c r="AN68" i="7" s="1"/>
  <c r="AN69" i="7" s="1"/>
  <c r="AM74" i="1"/>
  <c r="AO67" i="8"/>
  <c r="AO68" i="8" s="1"/>
  <c r="AO69" i="8" s="1"/>
  <c r="AN67" i="10"/>
  <c r="AN68" i="10" s="1"/>
  <c r="AN69" i="10" s="1"/>
  <c r="AR62" i="1"/>
  <c r="AR66" i="1" s="1"/>
  <c r="AQ52" i="7"/>
  <c r="AQ62" i="7" s="1"/>
  <c r="AQ66" i="7" s="1"/>
  <c r="AQ55" i="7"/>
  <c r="AQ56" i="7" s="1"/>
  <c r="AQ57" i="7" s="1"/>
  <c r="AQ58" i="7" s="1"/>
  <c r="AQ59" i="7" s="1"/>
  <c r="AQ60" i="7" s="1"/>
  <c r="AO43" i="7"/>
  <c r="AO44" i="7" s="1"/>
  <c r="AO45" i="7" s="1"/>
  <c r="AO46" i="7" s="1"/>
  <c r="AO65" i="7" s="1"/>
  <c r="AN74" i="8"/>
  <c r="AO43" i="1"/>
  <c r="AO44" i="1" s="1"/>
  <c r="AO45" i="1" s="1"/>
  <c r="AO46" i="1" s="1"/>
  <c r="AO65" i="1" s="1"/>
  <c r="AR67" i="5"/>
  <c r="AR68" i="5" s="1"/>
  <c r="AR69" i="5" s="1"/>
  <c r="AQ55" i="1"/>
  <c r="AQ56" i="1" s="1"/>
  <c r="AQ52" i="1"/>
  <c r="AQ62" i="1" s="1"/>
  <c r="AQ66" i="1" s="1"/>
  <c r="AR57" i="1"/>
  <c r="AR58" i="1" s="1"/>
  <c r="AR59" i="1" s="1"/>
  <c r="AR60" i="1" s="1"/>
  <c r="AR63" i="1" s="1"/>
  <c r="AP66" i="10"/>
  <c r="AR63" i="10"/>
  <c r="AP42" i="7"/>
  <c r="AP43" i="7" s="1"/>
  <c r="AP44" i="7" s="1"/>
  <c r="AP45" i="7" s="1"/>
  <c r="AP46" i="7" s="1"/>
  <c r="AP65" i="7" s="1"/>
  <c r="AQ62" i="10"/>
  <c r="AQ57" i="10"/>
  <c r="AQ58" i="10" s="1"/>
  <c r="AQ59" i="10" s="1"/>
  <c r="AQ60" i="10" s="1"/>
  <c r="AQ63" i="10" s="1"/>
  <c r="AR62" i="10"/>
  <c r="AO43" i="10"/>
  <c r="AO44" i="10" s="1"/>
  <c r="AO45" i="10" s="1"/>
  <c r="AO46" i="10" s="1"/>
  <c r="AO65" i="10" s="1"/>
  <c r="AQ41" i="10"/>
  <c r="AQ73" i="10" s="1"/>
  <c r="AR34" i="10"/>
  <c r="AR35" i="10"/>
  <c r="AR71" i="10" s="1"/>
  <c r="AR41" i="10"/>
  <c r="AR73" i="10" s="1"/>
  <c r="AP42" i="10"/>
  <c r="AQ34" i="10"/>
  <c r="AQ35" i="10"/>
  <c r="AQ71" i="10" s="1"/>
  <c r="AP42" i="1"/>
  <c r="AR34" i="1"/>
  <c r="AR35" i="1"/>
  <c r="AR71" i="1" s="1"/>
  <c r="AQ35" i="1"/>
  <c r="AQ71" i="1" s="1"/>
  <c r="AQ34" i="1"/>
  <c r="AR41" i="1"/>
  <c r="AR73" i="1" s="1"/>
  <c r="AQ42" i="7"/>
  <c r="AQ43" i="7" s="1"/>
  <c r="AQ44" i="7" s="1"/>
  <c r="AQ45" i="7" s="1"/>
  <c r="AQ46" i="7" s="1"/>
  <c r="AQ65" i="7" s="1"/>
  <c r="AQ34" i="7"/>
  <c r="AQ35" i="7"/>
  <c r="AQ71" i="7" s="1"/>
  <c r="AQ41" i="1"/>
  <c r="AQ73" i="1" s="1"/>
  <c r="AR42" i="8"/>
  <c r="AQ42" i="8"/>
  <c r="AP43" i="8"/>
  <c r="AP44" i="8" s="1"/>
  <c r="AP45" i="8" s="1"/>
  <c r="AP46" i="8" s="1"/>
  <c r="AP65" i="8" s="1"/>
  <c r="AR42" i="7"/>
  <c r="AQ74" i="5"/>
  <c r="AQ66" i="14" l="1"/>
  <c r="AP46" i="15"/>
  <c r="AP65" i="15" s="1"/>
  <c r="AO68" i="14"/>
  <c r="AO69" i="14" s="1"/>
  <c r="AR42" i="14"/>
  <c r="AR43" i="14" s="1"/>
  <c r="AP68" i="14"/>
  <c r="AP69" i="14" s="1"/>
  <c r="AN74" i="13"/>
  <c r="AM74" i="13"/>
  <c r="AQ42" i="15"/>
  <c r="AQ43" i="15" s="1"/>
  <c r="AR57" i="15"/>
  <c r="AR58" i="15" s="1"/>
  <c r="AR59" i="15" s="1"/>
  <c r="AR60" i="15" s="1"/>
  <c r="AR63" i="15" s="1"/>
  <c r="AO65" i="15"/>
  <c r="AO67" i="15"/>
  <c r="AP67" i="15"/>
  <c r="AP68" i="15" s="1"/>
  <c r="AP69" i="15" s="1"/>
  <c r="AR42" i="15"/>
  <c r="AQ57" i="15"/>
  <c r="AQ58" i="15" s="1"/>
  <c r="AQ59" i="15" s="1"/>
  <c r="AQ60" i="15" s="1"/>
  <c r="AQ63" i="15" s="1"/>
  <c r="AR57" i="14"/>
  <c r="AR58" i="14" s="1"/>
  <c r="AR59" i="14" s="1"/>
  <c r="AR60" i="14" s="1"/>
  <c r="AR63" i="14" s="1"/>
  <c r="AR62" i="14"/>
  <c r="AQ43" i="14"/>
  <c r="AQ44" i="14" s="1"/>
  <c r="AQ45" i="14" s="1"/>
  <c r="AQ46" i="14" s="1"/>
  <c r="AQ42" i="12"/>
  <c r="AQ43" i="12" s="1"/>
  <c r="AQ44" i="12" s="1"/>
  <c r="AQ45" i="12" s="1"/>
  <c r="AQ46" i="12" s="1"/>
  <c r="AQ65" i="12" s="1"/>
  <c r="AO67" i="13"/>
  <c r="AO68" i="13" s="1"/>
  <c r="AO69" i="13" s="1"/>
  <c r="AR42" i="12"/>
  <c r="AR43" i="12" s="1"/>
  <c r="AR44" i="12" s="1"/>
  <c r="AR45" i="12" s="1"/>
  <c r="AR46" i="12" s="1"/>
  <c r="AN74" i="11"/>
  <c r="AR57" i="13"/>
  <c r="AR58" i="13" s="1"/>
  <c r="AR59" i="13" s="1"/>
  <c r="AR60" i="13" s="1"/>
  <c r="AR63" i="13" s="1"/>
  <c r="AQ57" i="13"/>
  <c r="AQ58" i="13" s="1"/>
  <c r="AQ59" i="13" s="1"/>
  <c r="AQ60" i="13" s="1"/>
  <c r="AQ63" i="13" s="1"/>
  <c r="AQ42" i="13"/>
  <c r="AR42" i="13"/>
  <c r="AP67" i="13"/>
  <c r="AP68" i="13" s="1"/>
  <c r="AP69" i="13" s="1"/>
  <c r="AN74" i="1"/>
  <c r="AN74" i="7"/>
  <c r="AQ57" i="12"/>
  <c r="AQ58" i="12" s="1"/>
  <c r="AQ59" i="12" s="1"/>
  <c r="AQ60" i="12" s="1"/>
  <c r="AQ63" i="12" s="1"/>
  <c r="AQ66" i="12" s="1"/>
  <c r="AP65" i="12"/>
  <c r="AP67" i="12"/>
  <c r="AR57" i="12"/>
  <c r="AR58" i="12" s="1"/>
  <c r="AR59" i="12" s="1"/>
  <c r="AR60" i="12" s="1"/>
  <c r="AR63" i="12" s="1"/>
  <c r="AR66" i="12" s="1"/>
  <c r="AO67" i="12"/>
  <c r="AO68" i="12" s="1"/>
  <c r="AO69" i="12" s="1"/>
  <c r="AQ57" i="11"/>
  <c r="AQ58" i="11" s="1"/>
  <c r="AQ59" i="11" s="1"/>
  <c r="AQ60" i="11" s="1"/>
  <c r="AQ63" i="11" s="1"/>
  <c r="AQ66" i="11" s="1"/>
  <c r="AR57" i="11"/>
  <c r="AR58" i="11" s="1"/>
  <c r="AR59" i="11" s="1"/>
  <c r="AR60" i="11" s="1"/>
  <c r="AR63" i="11" s="1"/>
  <c r="AR66" i="11" s="1"/>
  <c r="AO65" i="11"/>
  <c r="AO67" i="11"/>
  <c r="AQ42" i="11"/>
  <c r="AR42" i="11"/>
  <c r="AP43" i="11"/>
  <c r="AP44" i="11" s="1"/>
  <c r="AP45" i="11" s="1"/>
  <c r="AP46" i="11" s="1"/>
  <c r="AQ63" i="7"/>
  <c r="AO74" i="8"/>
  <c r="AO67" i="10"/>
  <c r="AO68" i="10" s="1"/>
  <c r="AO69" i="10" s="1"/>
  <c r="AO74" i="10" s="1"/>
  <c r="AP67" i="7"/>
  <c r="AP68" i="7" s="1"/>
  <c r="AP69" i="7" s="1"/>
  <c r="AO67" i="7"/>
  <c r="AO68" i="7" s="1"/>
  <c r="AO69" i="7" s="1"/>
  <c r="AO67" i="1"/>
  <c r="AO68" i="1" s="1"/>
  <c r="AO69" i="1" s="1"/>
  <c r="AO74" i="1" s="1"/>
  <c r="AQ57" i="1"/>
  <c r="AQ58" i="1" s="1"/>
  <c r="AQ59" i="1" s="1"/>
  <c r="AQ60" i="1" s="1"/>
  <c r="AQ63" i="1" s="1"/>
  <c r="AR43" i="7"/>
  <c r="AR44" i="7" s="1"/>
  <c r="AR45" i="7" s="1"/>
  <c r="AR46" i="7" s="1"/>
  <c r="AR65" i="7" s="1"/>
  <c r="AQ43" i="8"/>
  <c r="AQ44" i="8" s="1"/>
  <c r="AQ45" i="8" s="1"/>
  <c r="AQ46" i="8" s="1"/>
  <c r="AQ65" i="8" s="1"/>
  <c r="AQ67" i="7"/>
  <c r="AQ68" i="7" s="1"/>
  <c r="AQ69" i="7" s="1"/>
  <c r="AR43" i="8"/>
  <c r="AR44" i="8" s="1"/>
  <c r="AR45" i="8" s="1"/>
  <c r="AR46" i="8" s="1"/>
  <c r="AR65" i="8" s="1"/>
  <c r="AP43" i="1"/>
  <c r="AP44" i="1" s="1"/>
  <c r="AP45" i="1" s="1"/>
  <c r="AP46" i="1" s="1"/>
  <c r="AP65" i="1" s="1"/>
  <c r="AP67" i="8"/>
  <c r="AP68" i="8" s="1"/>
  <c r="AP69" i="8" s="1"/>
  <c r="AQ66" i="10"/>
  <c r="AR66" i="10"/>
  <c r="AQ42" i="10"/>
  <c r="AP43" i="10"/>
  <c r="AP44" i="10" s="1"/>
  <c r="AP45" i="10" s="1"/>
  <c r="AP46" i="10" s="1"/>
  <c r="AP65" i="10" s="1"/>
  <c r="AR42" i="10"/>
  <c r="AN74" i="10"/>
  <c r="AR42" i="1"/>
  <c r="AQ42" i="1"/>
  <c r="AR74" i="5"/>
  <c r="AO68" i="15" l="1"/>
  <c r="AO69" i="15" s="1"/>
  <c r="AO74" i="14"/>
  <c r="AP74" i="14"/>
  <c r="AP74" i="15"/>
  <c r="AR43" i="15"/>
  <c r="AR44" i="15" s="1"/>
  <c r="AR45" i="15" s="1"/>
  <c r="AR46" i="15" s="1"/>
  <c r="AQ44" i="15"/>
  <c r="AQ45" i="15" s="1"/>
  <c r="AQ46" i="15" s="1"/>
  <c r="AQ65" i="15" s="1"/>
  <c r="AQ65" i="14"/>
  <c r="AQ67" i="14"/>
  <c r="AQ68" i="14" s="1"/>
  <c r="AQ69" i="14" s="1"/>
  <c r="AR66" i="14"/>
  <c r="AR44" i="14"/>
  <c r="AR45" i="14" s="1"/>
  <c r="AR46" i="14" s="1"/>
  <c r="AR65" i="14" s="1"/>
  <c r="AO68" i="11"/>
  <c r="AO69" i="11" s="1"/>
  <c r="AO74" i="11" s="1"/>
  <c r="AO74" i="13"/>
  <c r="AP68" i="12"/>
  <c r="AP69" i="12" s="1"/>
  <c r="AO74" i="12"/>
  <c r="AR43" i="13"/>
  <c r="AR44" i="13" s="1"/>
  <c r="AR45" i="13" s="1"/>
  <c r="AR46" i="13" s="1"/>
  <c r="AQ43" i="13"/>
  <c r="AQ44" i="13" s="1"/>
  <c r="AQ45" i="13" s="1"/>
  <c r="AQ46" i="13" s="1"/>
  <c r="AP74" i="13"/>
  <c r="AR65" i="12"/>
  <c r="AR67" i="12"/>
  <c r="AQ67" i="12"/>
  <c r="AQ68" i="12" s="1"/>
  <c r="AQ69" i="12" s="1"/>
  <c r="AP65" i="11"/>
  <c r="AP67" i="11"/>
  <c r="AQ43" i="11"/>
  <c r="AQ44" i="11" s="1"/>
  <c r="AQ45" i="11" s="1"/>
  <c r="AQ46" i="11" s="1"/>
  <c r="AQ65" i="11" s="1"/>
  <c r="AR43" i="11"/>
  <c r="AR44" i="11" s="1"/>
  <c r="AR45" i="11" s="1"/>
  <c r="AR46" i="11" s="1"/>
  <c r="AP74" i="7"/>
  <c r="AQ67" i="8"/>
  <c r="AQ68" i="8" s="1"/>
  <c r="AQ69" i="8" s="1"/>
  <c r="AO74" i="7"/>
  <c r="AP67" i="1"/>
  <c r="AP68" i="1" s="1"/>
  <c r="AP69" i="1" s="1"/>
  <c r="AP67" i="10"/>
  <c r="AP68" i="10" s="1"/>
  <c r="AP69" i="10" s="1"/>
  <c r="AR67" i="7"/>
  <c r="AR68" i="7" s="1"/>
  <c r="AR69" i="7" s="1"/>
  <c r="AQ74" i="7"/>
  <c r="AR67" i="8"/>
  <c r="AR68" i="8" s="1"/>
  <c r="AR69" i="8" s="1"/>
  <c r="AP74" i="8"/>
  <c r="AQ43" i="1"/>
  <c r="AQ44" i="1" s="1"/>
  <c r="AQ45" i="1" s="1"/>
  <c r="AQ46" i="1" s="1"/>
  <c r="AQ65" i="1" s="1"/>
  <c r="AR43" i="1"/>
  <c r="AR44" i="1" s="1"/>
  <c r="AR45" i="1" s="1"/>
  <c r="AR46" i="1" s="1"/>
  <c r="AR65" i="1" s="1"/>
  <c r="AR43" i="10"/>
  <c r="AR44" i="10" s="1"/>
  <c r="AR45" i="10" s="1"/>
  <c r="AR46" i="10" s="1"/>
  <c r="AR65" i="10" s="1"/>
  <c r="AQ43" i="10"/>
  <c r="AQ44" i="10" s="1"/>
  <c r="AQ45" i="10" s="1"/>
  <c r="AQ46" i="10" s="1"/>
  <c r="AQ65" i="10" s="1"/>
  <c r="AO74" i="15" l="1"/>
  <c r="AR67" i="14"/>
  <c r="AR68" i="14" s="1"/>
  <c r="AR69" i="14" s="1"/>
  <c r="AR68" i="12"/>
  <c r="AR69" i="12" s="1"/>
  <c r="AQ67" i="15"/>
  <c r="AQ68" i="15" s="1"/>
  <c r="AQ69" i="15" s="1"/>
  <c r="AR65" i="15"/>
  <c r="AR67" i="15"/>
  <c r="AQ74" i="14"/>
  <c r="AR65" i="11"/>
  <c r="AR67" i="11"/>
  <c r="AR68" i="11" s="1"/>
  <c r="AR69" i="11" s="1"/>
  <c r="AP74" i="12"/>
  <c r="AP68" i="11"/>
  <c r="AP69" i="11" s="1"/>
  <c r="AQ67" i="11"/>
  <c r="AQ68" i="11" s="1"/>
  <c r="AQ69" i="11" s="1"/>
  <c r="AQ65" i="13"/>
  <c r="AQ67" i="13"/>
  <c r="AR65" i="13"/>
  <c r="AR67" i="13"/>
  <c r="AQ74" i="12"/>
  <c r="AQ74" i="8"/>
  <c r="AP74" i="1"/>
  <c r="AR74" i="7"/>
  <c r="AR67" i="1"/>
  <c r="AR68" i="1" s="1"/>
  <c r="AR69" i="1" s="1"/>
  <c r="AQ67" i="1"/>
  <c r="AQ68" i="1" s="1"/>
  <c r="AQ69" i="1" s="1"/>
  <c r="AR74" i="8"/>
  <c r="AR67" i="10"/>
  <c r="AR68" i="10" s="1"/>
  <c r="AR69" i="10" s="1"/>
  <c r="AQ67" i="10"/>
  <c r="AQ68" i="10" s="1"/>
  <c r="AQ69" i="10" s="1"/>
  <c r="AP74" i="10"/>
  <c r="AR68" i="15" l="1"/>
  <c r="AR69" i="15" s="1"/>
  <c r="AR74" i="14"/>
  <c r="AQ68" i="13"/>
  <c r="AQ69" i="13" s="1"/>
  <c r="AR74" i="12"/>
  <c r="AQ74" i="15"/>
  <c r="AR74" i="11"/>
  <c r="AP74" i="11"/>
  <c r="AQ74" i="11"/>
  <c r="AR68" i="13"/>
  <c r="AR69" i="13" s="1"/>
  <c r="AR74" i="13" s="1"/>
  <c r="AQ74" i="1"/>
  <c r="AR74" i="1"/>
  <c r="AR74" i="10"/>
  <c r="AQ74" i="10"/>
  <c r="AR74" i="15" l="1"/>
  <c r="AQ74" i="13"/>
</calcChain>
</file>

<file path=xl/sharedStrings.xml><?xml version="1.0" encoding="utf-8"?>
<sst xmlns="http://schemas.openxmlformats.org/spreadsheetml/2006/main" count="1451" uniqueCount="88">
  <si>
    <t>max slippage</t>
  </si>
  <si>
    <t>market rate</t>
  </si>
  <si>
    <t>trade size</t>
  </si>
  <si>
    <t>starting rate</t>
  </si>
  <si>
    <t>max rate</t>
  </si>
  <si>
    <t>user volume in</t>
  </si>
  <si>
    <t>sandwich modifier</t>
  </si>
  <si>
    <t>No Sandwich</t>
  </si>
  <si>
    <t>(dRate/dVlm)</t>
  </si>
  <si>
    <t>fee</t>
  </si>
  <si>
    <t>User</t>
  </si>
  <si>
    <t>rate delta</t>
  </si>
  <si>
    <t>rate delta w/ fee</t>
  </si>
  <si>
    <t>Searcher</t>
  </si>
  <si>
    <t>(Start)</t>
  </si>
  <si>
    <t>Net volume in</t>
  </si>
  <si>
    <t>LP</t>
  </si>
  <si>
    <t>fee collected</t>
  </si>
  <si>
    <t>gross volume in</t>
  </si>
  <si>
    <t xml:space="preserve">New Rate </t>
  </si>
  <si>
    <t>avg rate</t>
  </si>
  <si>
    <t>volume out</t>
  </si>
  <si>
    <t>User Trade</t>
  </si>
  <si>
    <t>rate delta no fee</t>
  </si>
  <si>
    <t>new rate</t>
  </si>
  <si>
    <t>avg rate + fee</t>
  </si>
  <si>
    <t>net volume out</t>
  </si>
  <si>
    <t>Sandwich B</t>
  </si>
  <si>
    <t>inverted</t>
  </si>
  <si>
    <t>(End)</t>
  </si>
  <si>
    <t>new rate – inverted</t>
  </si>
  <si>
    <t>Gross volume</t>
  </si>
  <si>
    <t xml:space="preserve">net volume </t>
  </si>
  <si>
    <t xml:space="preserve">rate delta </t>
  </si>
  <si>
    <t>Totals</t>
  </si>
  <si>
    <t>profit</t>
  </si>
  <si>
    <t>volume out (conv)</t>
  </si>
  <si>
    <t>LP Fees</t>
  </si>
  <si>
    <t>Total</t>
  </si>
  <si>
    <t>User's Trade</t>
  </si>
  <si>
    <t>Sandwich Top</t>
  </si>
  <si>
    <t>Prelim Calcs</t>
  </si>
  <si>
    <t>Searcher Loss</t>
  </si>
  <si>
    <t>true rate</t>
  </si>
  <si>
    <t>true rate post trade</t>
  </si>
  <si>
    <t>inv in converted</t>
  </si>
  <si>
    <t>mtm loss</t>
  </si>
  <si>
    <t>inv out</t>
  </si>
  <si>
    <t>loss</t>
  </si>
  <si>
    <t>win rate</t>
  </si>
  <si>
    <t>Expected Value</t>
  </si>
  <si>
    <t>EV / User Trade Size</t>
  </si>
  <si>
    <t>max user slippage</t>
  </si>
  <si>
    <t>*does not include fees or slippage to swap *back* to original asset</t>
  </si>
  <si>
    <t>true rate inverted</t>
  </si>
  <si>
    <t>(dRate/dVolm)</t>
  </si>
  <si>
    <t>excess inv</t>
  </si>
  <si>
    <t>net volume</t>
  </si>
  <si>
    <t>swap back loss</t>
  </si>
  <si>
    <t>*does include fees + slippage to swap back</t>
  </si>
  <si>
    <t>it is the measure of how much the price</t>
  </si>
  <si>
    <t>moves per unit of volume traded.</t>
  </si>
  <si>
    <t>V2 Liquidity</t>
  </si>
  <si>
    <t>x*y=k</t>
  </si>
  <si>
    <t>Volume</t>
  </si>
  <si>
    <t>delta rate</t>
  </si>
  <si>
    <t>amt out</t>
  </si>
  <si>
    <t>(y+yv)/(x-xv) = xy</t>
  </si>
  <si>
    <t>y/x = rate</t>
  </si>
  <si>
    <t>y = x*rate</t>
  </si>
  <si>
    <t>(x*rate + yv)/(x-xv) = x^2*rate</t>
  </si>
  <si>
    <t>This may not be the highest EV volume if the</t>
  </si>
  <si>
    <t>win rate isn't 100%</t>
  </si>
  <si>
    <t>using the max volume for the slippage setting.</t>
  </si>
  <si>
    <t>IsValid</t>
  </si>
  <si>
    <t>(slippage * win rate) / fee</t>
  </si>
  <si>
    <t>** Note that the sandwich attacks are calculated</t>
  </si>
  <si>
    <t>This can lead to a "decreasing losses" trend</t>
  </si>
  <si>
    <t>as the "optimal volume" decreases, thereby</t>
  </si>
  <si>
    <t>*(∆rate / ∆volume) is an approximation for 1/liquidity</t>
  </si>
  <si>
    <t>∆rate / ∆volume*</t>
  </si>
  <si>
    <t>sandwicher win rate</t>
  </si>
  <si>
    <t>Not Delta Neutral (or hedged without cost externally)</t>
  </si>
  <si>
    <t>Delta Neutral</t>
  </si>
  <si>
    <t>Trade Variables</t>
  </si>
  <si>
    <t>user trade size</t>
  </si>
  <si>
    <t>on chain rate</t>
  </si>
  <si>
    <t>decreasing the pool fees paid and slippage loss.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</si>
</sst>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000"/>
    <numFmt numFmtId="166" formatCode="0.0000%"/>
  </numFmts>
  <fonts count="6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8"/>
      <name val="Arial"/>
      <family val="2"/>
      <charset val="1"/>
    </font>
    <font>
      <b/>
      <i/>
      <sz val="8"/>
      <name val="Arial"/>
      <family val="2"/>
      <charset val="1"/>
    </font>
    <font>
      <b/>
      <sz val="1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5CE"/>
        <bgColor rgb="FFF6F9D4"/>
      </patternFill>
    </fill>
    <fill>
      <patternFill patternType="solid">
        <fgColor rgb="FFF6F9D4"/>
        <bgColor rgb="FFFFF5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F6F9D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5CE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2" xfId="0" applyBorder="1"/>
    <xf numFmtId="0" fontId="0" fillId="0" borderId="1" xfId="0" applyBorder="1"/>
    <xf numFmtId="0" fontId="1" fillId="3" borderId="1" xfId="0" applyFont="1" applyFill="1" applyBorder="1"/>
    <xf numFmtId="0" fontId="1" fillId="0" borderId="3" xfId="0" applyFont="1" applyBorder="1"/>
    <xf numFmtId="10" fontId="1" fillId="3" borderId="1" xfId="0" applyNumberFormat="1" applyFont="1" applyFill="1" applyBorder="1"/>
    <xf numFmtId="0" fontId="2" fillId="0" borderId="0" xfId="0" applyFont="1"/>
    <xf numFmtId="164" fontId="0" fillId="0" borderId="4" xfId="0" applyNumberFormat="1" applyBorder="1"/>
    <xf numFmtId="164" fontId="0" fillId="0" borderId="0" xfId="0" applyNumberFormat="1"/>
    <xf numFmtId="164" fontId="0" fillId="0" borderId="5" xfId="0" applyNumberFormat="1" applyBorder="1"/>
    <xf numFmtId="164" fontId="0" fillId="0" borderId="6" xfId="0" applyNumberFormat="1" applyBorder="1"/>
    <xf numFmtId="0" fontId="0" fillId="0" borderId="4" xfId="0" applyBorder="1"/>
    <xf numFmtId="0" fontId="3" fillId="0" borderId="0" xfId="0" applyFont="1"/>
    <xf numFmtId="165" fontId="1" fillId="0" borderId="5" xfId="0" applyNumberFormat="1" applyFont="1" applyBorder="1"/>
    <xf numFmtId="165" fontId="0" fillId="0" borderId="6" xfId="0" applyNumberFormat="1" applyBorder="1"/>
    <xf numFmtId="165" fontId="0" fillId="0" borderId="4" xfId="0" applyNumberFormat="1" applyBorder="1"/>
    <xf numFmtId="165" fontId="0" fillId="0" borderId="0" xfId="0" applyNumberFormat="1"/>
    <xf numFmtId="165" fontId="0" fillId="0" borderId="5" xfId="0" applyNumberFormat="1" applyBorder="1"/>
    <xf numFmtId="0" fontId="0" fillId="0" borderId="6" xfId="0" applyBorder="1"/>
    <xf numFmtId="165" fontId="1" fillId="0" borderId="6" xfId="0" applyNumberFormat="1" applyFont="1" applyBorder="1"/>
    <xf numFmtId="165" fontId="1" fillId="0" borderId="4" xfId="0" applyNumberFormat="1" applyFont="1" applyBorder="1"/>
    <xf numFmtId="0" fontId="4" fillId="0" borderId="0" xfId="0" applyFont="1"/>
    <xf numFmtId="0" fontId="1" fillId="0" borderId="1" xfId="0" applyFont="1" applyFill="1" applyBorder="1"/>
    <xf numFmtId="0" fontId="4" fillId="4" borderId="0" xfId="0" applyFont="1" applyFill="1"/>
    <xf numFmtId="0" fontId="1" fillId="0" borderId="0" xfId="0" applyFont="1" applyFill="1" applyBorder="1"/>
    <xf numFmtId="9" fontId="4" fillId="5" borderId="0" xfId="0" applyNumberFormat="1" applyFont="1" applyFill="1"/>
    <xf numFmtId="0" fontId="1" fillId="6" borderId="7" xfId="0" applyFont="1" applyFill="1" applyBorder="1"/>
    <xf numFmtId="0" fontId="4" fillId="7" borderId="7" xfId="0" applyFont="1" applyFill="1" applyBorder="1"/>
    <xf numFmtId="9" fontId="4" fillId="7" borderId="7" xfId="0" applyNumberFormat="1" applyFont="1" applyFill="1" applyBorder="1"/>
    <xf numFmtId="0" fontId="1" fillId="8" borderId="7" xfId="0" applyFont="1" applyFill="1" applyBorder="1"/>
    <xf numFmtId="10" fontId="1" fillId="8" borderId="7" xfId="0" applyNumberFormat="1" applyFont="1" applyFill="1" applyBorder="1"/>
    <xf numFmtId="9" fontId="1" fillId="2" borderId="1" xfId="0" applyNumberFormat="1" applyFont="1" applyFill="1" applyBorder="1"/>
    <xf numFmtId="10" fontId="1" fillId="6" borderId="7" xfId="0" applyNumberFormat="1" applyFont="1" applyFill="1" applyBorder="1"/>
    <xf numFmtId="0" fontId="5" fillId="0" borderId="0" xfId="0" applyFont="1"/>
    <xf numFmtId="0" fontId="5" fillId="0" borderId="8" xfId="0" applyFont="1" applyBorder="1"/>
    <xf numFmtId="0" fontId="0" fillId="0" borderId="8" xfId="0" applyBorder="1"/>
    <xf numFmtId="166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5C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Sandwicher EV</a:t>
            </a:r>
            <a:r>
              <a:rPr lang="en-US" baseline="0"/>
              <a:t> </a:t>
            </a:r>
            <a:r>
              <a:rPr lang="en-US"/>
              <a:t>x User Slippage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User Slippage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'user slippage'!$E$2:$AR$2</c:f>
              <c:numCache>
                <c:formatCode>General</c:formatCode>
                <c:ptCount val="40"/>
                <c:pt idx="0">
                  <c:v>8.0000000000000004E-4</c:v>
                </c:pt>
                <c:pt idx="1">
                  <c:v>1.6000000000000001E-3</c:v>
                </c:pt>
                <c:pt idx="2">
                  <c:v>2.4000000000000002E-3</c:v>
                </c:pt>
                <c:pt idx="3">
                  <c:v>3.2000000000000002E-3</c:v>
                </c:pt>
                <c:pt idx="4">
                  <c:v>4.0000000000000001E-3</c:v>
                </c:pt>
                <c:pt idx="5">
                  <c:v>4.8000000000000004E-3</c:v>
                </c:pt>
                <c:pt idx="6">
                  <c:v>5.6000000000000008E-3</c:v>
                </c:pt>
                <c:pt idx="7">
                  <c:v>6.4000000000000012E-3</c:v>
                </c:pt>
                <c:pt idx="8">
                  <c:v>7.2000000000000015E-3</c:v>
                </c:pt>
                <c:pt idx="9">
                  <c:v>8.0000000000000019E-3</c:v>
                </c:pt>
                <c:pt idx="10">
                  <c:v>8.8000000000000023E-3</c:v>
                </c:pt>
                <c:pt idx="11">
                  <c:v>9.6000000000000026E-3</c:v>
                </c:pt>
                <c:pt idx="12">
                  <c:v>1.0400000000000003E-2</c:v>
                </c:pt>
                <c:pt idx="13">
                  <c:v>1.1200000000000003E-2</c:v>
                </c:pt>
                <c:pt idx="14">
                  <c:v>1.2000000000000004E-2</c:v>
                </c:pt>
                <c:pt idx="15">
                  <c:v>1.2800000000000004E-2</c:v>
                </c:pt>
                <c:pt idx="16">
                  <c:v>1.3600000000000004E-2</c:v>
                </c:pt>
                <c:pt idx="17">
                  <c:v>1.4400000000000005E-2</c:v>
                </c:pt>
                <c:pt idx="18">
                  <c:v>1.5200000000000005E-2</c:v>
                </c:pt>
                <c:pt idx="19">
                  <c:v>1.6000000000000004E-2</c:v>
                </c:pt>
                <c:pt idx="20">
                  <c:v>1.6800000000000002E-2</c:v>
                </c:pt>
                <c:pt idx="21">
                  <c:v>1.7600000000000001E-2</c:v>
                </c:pt>
                <c:pt idx="22">
                  <c:v>1.84E-2</c:v>
                </c:pt>
                <c:pt idx="23">
                  <c:v>1.9199999999999998E-2</c:v>
                </c:pt>
                <c:pt idx="24">
                  <c:v>1.9999999999999997E-2</c:v>
                </c:pt>
                <c:pt idx="25">
                  <c:v>2.0799999999999996E-2</c:v>
                </c:pt>
                <c:pt idx="26">
                  <c:v>2.1599999999999994E-2</c:v>
                </c:pt>
                <c:pt idx="27">
                  <c:v>2.2399999999999993E-2</c:v>
                </c:pt>
                <c:pt idx="28">
                  <c:v>2.3199999999999991E-2</c:v>
                </c:pt>
                <c:pt idx="29">
                  <c:v>2.399999999999999E-2</c:v>
                </c:pt>
                <c:pt idx="30">
                  <c:v>2.4799999999999989E-2</c:v>
                </c:pt>
                <c:pt idx="31">
                  <c:v>2.5599999999999987E-2</c:v>
                </c:pt>
                <c:pt idx="32">
                  <c:v>2.6399999999999986E-2</c:v>
                </c:pt>
                <c:pt idx="33">
                  <c:v>2.7199999999999985E-2</c:v>
                </c:pt>
                <c:pt idx="34">
                  <c:v>2.7999999999999983E-2</c:v>
                </c:pt>
                <c:pt idx="35">
                  <c:v>2.8799999999999982E-2</c:v>
                </c:pt>
                <c:pt idx="36">
                  <c:v>2.959999999999998E-2</c:v>
                </c:pt>
                <c:pt idx="37">
                  <c:v>3.0399999999999979E-2</c:v>
                </c:pt>
                <c:pt idx="38">
                  <c:v>3.1199999999999978E-2</c:v>
                </c:pt>
                <c:pt idx="39">
                  <c:v>3.199999999999998E-2</c:v>
                </c:pt>
              </c:numCache>
            </c:numRef>
          </c:cat>
          <c:val>
            <c:numRef>
              <c:f>'user slippage'!$E$68:$AR$68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-7.7767304337911014E-2</c:v>
                </c:pt>
                <c:pt idx="9">
                  <c:v>-0.26919769819102157</c:v>
                </c:pt>
                <c:pt idx="10">
                  <c:v>-0.5255912413833812</c:v>
                </c:pt>
                <c:pt idx="11">
                  <c:v>-0.84702056747295273</c:v>
                </c:pt>
                <c:pt idx="12">
                  <c:v>-1.233557950647878</c:v>
                </c:pt>
                <c:pt idx="13">
                  <c:v>-1.6852753064670765</c:v>
                </c:pt>
                <c:pt idx="14">
                  <c:v>-2.2022441926011425</c:v>
                </c:pt>
                <c:pt idx="15">
                  <c:v>-2.7845358095725032</c:v>
                </c:pt>
                <c:pt idx="16">
                  <c:v>-3.432221001498192</c:v>
                </c:pt>
                <c:pt idx="17">
                  <c:v>-4.1453702568312565</c:v>
                </c:pt>
                <c:pt idx="18">
                  <c:v>-4.9240537091026226</c:v>
                </c:pt>
                <c:pt idx="19">
                  <c:v>-5.7683411376636968</c:v>
                </c:pt>
                <c:pt idx="20">
                  <c:v>-6.6783019684303326</c:v>
                </c:pt>
                <c:pt idx="21">
                  <c:v>-7.6540052746252059</c:v>
                </c:pt>
                <c:pt idx="22">
                  <c:v>-8.6955197775221222</c:v>
                </c:pt>
                <c:pt idx="23">
                  <c:v>-9.8029138471881652</c:v>
                </c:pt>
                <c:pt idx="24">
                  <c:v>-10.976255503230277</c:v>
                </c:pt>
                <c:pt idx="25">
                  <c:v>-12.21561241553718</c:v>
                </c:pt>
                <c:pt idx="26">
                  <c:v>-13.521051905027662</c:v>
                </c:pt>
                <c:pt idx="27">
                  <c:v>-14.892640944388859</c:v>
                </c:pt>
                <c:pt idx="28">
                  <c:v>-16.33044615883091</c:v>
                </c:pt>
                <c:pt idx="29">
                  <c:v>-17.834533826824099</c:v>
                </c:pt>
                <c:pt idx="30">
                  <c:v>-19.404969880849649</c:v>
                </c:pt>
                <c:pt idx="31">
                  <c:v>-21.041819908140496</c:v>
                </c:pt>
                <c:pt idx="32">
                  <c:v>-22.745149151432315</c:v>
                </c:pt>
                <c:pt idx="33">
                  <c:v>-24.515022509704522</c:v>
                </c:pt>
                <c:pt idx="34">
                  <c:v>-26.351504538938116</c:v>
                </c:pt>
                <c:pt idx="35">
                  <c:v>-28.254659452841224</c:v>
                </c:pt>
                <c:pt idx="36">
                  <c:v>-30.224551123619676</c:v>
                </c:pt>
                <c:pt idx="37">
                  <c:v>-32.26124308270073</c:v>
                </c:pt>
                <c:pt idx="38">
                  <c:v>-34.364798521500234</c:v>
                </c:pt>
                <c:pt idx="39">
                  <c:v>-36.535280292159769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9-5242-A64C-3D459ED8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0.00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Sandwicher EV</a:t>
            </a:r>
            <a:r>
              <a:rPr lang="en-US" baseline="0"/>
              <a:t> </a:t>
            </a:r>
            <a:r>
              <a:rPr lang="en-US"/>
              <a:t>x Win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'win rate'!$D$14</c:f>
              <c:strCache>
                <c:ptCount val="1"/>
                <c:pt idx="0">
                  <c:v>(dRate/dVlm)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'win rate'!$E$6:$AR$6</c:f>
              <c:numCache>
                <c:formatCode>General</c:formatCode>
                <c:ptCount val="40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</c:numCache>
            </c:numRef>
          </c:cat>
          <c:val>
            <c:numRef>
              <c:f>'win rate'!$E$68:$AR$68</c:f>
              <c:numCache>
                <c:formatCode>General</c:formatCode>
                <c:ptCount val="40"/>
                <c:pt idx="0">
                  <c:v>-2.981121624494449</c:v>
                </c:pt>
                <c:pt idx="1">
                  <c:v>-2.88367285571</c:v>
                </c:pt>
                <c:pt idx="2">
                  <c:v>-2.7862240869255515</c:v>
                </c:pt>
                <c:pt idx="3">
                  <c:v>-2.6887753181411029</c:v>
                </c:pt>
                <c:pt idx="4">
                  <c:v>-2.5913265493566544</c:v>
                </c:pt>
                <c:pt idx="5">
                  <c:v>-2.4938777805722054</c:v>
                </c:pt>
                <c:pt idx="6">
                  <c:v>-2.3964290117877565</c:v>
                </c:pt>
                <c:pt idx="7">
                  <c:v>-2.2989802430033079</c:v>
                </c:pt>
                <c:pt idx="8">
                  <c:v>-2.2015314742188594</c:v>
                </c:pt>
                <c:pt idx="9">
                  <c:v>-2.1040827054344109</c:v>
                </c:pt>
                <c:pt idx="10">
                  <c:v>-2.0066339366499619</c:v>
                </c:pt>
                <c:pt idx="11">
                  <c:v>-1.9091851678655134</c:v>
                </c:pt>
                <c:pt idx="12">
                  <c:v>-1.8117363990810647</c:v>
                </c:pt>
                <c:pt idx="13">
                  <c:v>-1.7142876302966157</c:v>
                </c:pt>
                <c:pt idx="14">
                  <c:v>-1.6168388615121669</c:v>
                </c:pt>
                <c:pt idx="15">
                  <c:v>-1.5193900927277184</c:v>
                </c:pt>
                <c:pt idx="16">
                  <c:v>-1.4219413239432692</c:v>
                </c:pt>
                <c:pt idx="17">
                  <c:v>-1.3244925551588209</c:v>
                </c:pt>
                <c:pt idx="18">
                  <c:v>-1.2270437863743717</c:v>
                </c:pt>
                <c:pt idx="19">
                  <c:v>-1.1295950175899232</c:v>
                </c:pt>
                <c:pt idx="20">
                  <c:v>-1.0321462488054745</c:v>
                </c:pt>
                <c:pt idx="21">
                  <c:v>-0.93469748002102571</c:v>
                </c:pt>
                <c:pt idx="22">
                  <c:v>-0.83724871123657696</c:v>
                </c:pt>
                <c:pt idx="23">
                  <c:v>-0.7397999424521281</c:v>
                </c:pt>
                <c:pt idx="24">
                  <c:v>-0.64235117366767946</c:v>
                </c:pt>
                <c:pt idx="25">
                  <c:v>-0.5449024048832305</c:v>
                </c:pt>
                <c:pt idx="26">
                  <c:v>-0.44745363609878186</c:v>
                </c:pt>
                <c:pt idx="27">
                  <c:v>-0.35000486731433289</c:v>
                </c:pt>
                <c:pt idx="28">
                  <c:v>-0.25255609852988414</c:v>
                </c:pt>
                <c:pt idx="29">
                  <c:v>-0.1551073297454354</c:v>
                </c:pt>
                <c:pt idx="30">
                  <c:v>-5.7658560960986538E-2</c:v>
                </c:pt>
                <c:pt idx="31">
                  <c:v>3.9790207823462209E-2</c:v>
                </c:pt>
                <c:pt idx="32">
                  <c:v>0.13723897660791107</c:v>
                </c:pt>
                <c:pt idx="33">
                  <c:v>0.23468774539235981</c:v>
                </c:pt>
                <c:pt idx="34">
                  <c:v>0.33213651417680856</c:v>
                </c:pt>
                <c:pt idx="35">
                  <c:v>0.42958528296125742</c:v>
                </c:pt>
                <c:pt idx="36">
                  <c:v>0.52703405174570617</c:v>
                </c:pt>
                <c:pt idx="37">
                  <c:v>0.62448282053015491</c:v>
                </c:pt>
                <c:pt idx="38">
                  <c:v>0.72193158931460377</c:v>
                </c:pt>
                <c:pt idx="39">
                  <c:v>0.81938035809905252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7-1647-B215-15AF9EC05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Searcher EV</a:t>
            </a:r>
            <a:r>
              <a:rPr lang="en-US" baseline="0"/>
              <a:t> </a:t>
            </a:r>
            <a:r>
              <a:rPr lang="en-US"/>
              <a:t>x User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Pool Fee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'user volume'!$E$5:$AR$5</c:f>
              <c:numCache>
                <c:formatCode>General</c:formatCode>
                <c:ptCount val="40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  <c:pt idx="8">
                  <c:v>1080</c:v>
                </c:pt>
                <c:pt idx="9">
                  <c:v>1200</c:v>
                </c:pt>
                <c:pt idx="10">
                  <c:v>1320</c:v>
                </c:pt>
                <c:pt idx="11">
                  <c:v>1440</c:v>
                </c:pt>
                <c:pt idx="12">
                  <c:v>1560</c:v>
                </c:pt>
                <c:pt idx="13">
                  <c:v>1680</c:v>
                </c:pt>
                <c:pt idx="14">
                  <c:v>1800</c:v>
                </c:pt>
                <c:pt idx="15">
                  <c:v>1920</c:v>
                </c:pt>
                <c:pt idx="16">
                  <c:v>2040</c:v>
                </c:pt>
                <c:pt idx="17">
                  <c:v>2160</c:v>
                </c:pt>
                <c:pt idx="18">
                  <c:v>2280</c:v>
                </c:pt>
                <c:pt idx="19">
                  <c:v>2400</c:v>
                </c:pt>
                <c:pt idx="20">
                  <c:v>2520</c:v>
                </c:pt>
                <c:pt idx="21">
                  <c:v>2640</c:v>
                </c:pt>
                <c:pt idx="22">
                  <c:v>2760</c:v>
                </c:pt>
                <c:pt idx="23">
                  <c:v>2880</c:v>
                </c:pt>
                <c:pt idx="24">
                  <c:v>3000</c:v>
                </c:pt>
                <c:pt idx="25">
                  <c:v>3120</c:v>
                </c:pt>
                <c:pt idx="26">
                  <c:v>3240</c:v>
                </c:pt>
                <c:pt idx="27">
                  <c:v>3360</c:v>
                </c:pt>
                <c:pt idx="28">
                  <c:v>3480</c:v>
                </c:pt>
                <c:pt idx="29">
                  <c:v>3600</c:v>
                </c:pt>
                <c:pt idx="30">
                  <c:v>3720</c:v>
                </c:pt>
                <c:pt idx="31">
                  <c:v>3840</c:v>
                </c:pt>
                <c:pt idx="32">
                  <c:v>3960</c:v>
                </c:pt>
                <c:pt idx="33">
                  <c:v>4080</c:v>
                </c:pt>
                <c:pt idx="34">
                  <c:v>4200</c:v>
                </c:pt>
                <c:pt idx="35">
                  <c:v>4320</c:v>
                </c:pt>
                <c:pt idx="36">
                  <c:v>4440</c:v>
                </c:pt>
                <c:pt idx="37">
                  <c:v>4560</c:v>
                </c:pt>
                <c:pt idx="38">
                  <c:v>4680</c:v>
                </c:pt>
                <c:pt idx="39">
                  <c:v>4800</c:v>
                </c:pt>
              </c:numCache>
            </c:numRef>
          </c:cat>
          <c:val>
            <c:numRef>
              <c:f>'user volume'!$E$68:$AR$68</c:f>
              <c:numCache>
                <c:formatCode>General</c:formatCode>
                <c:ptCount val="40"/>
                <c:pt idx="0">
                  <c:v>-7.8355963278221452</c:v>
                </c:pt>
                <c:pt idx="1">
                  <c:v>-7.0120795927280142</c:v>
                </c:pt>
                <c:pt idx="2">
                  <c:v>-6.2325994852839131</c:v>
                </c:pt>
                <c:pt idx="3">
                  <c:v>-5.4971991745369451</c:v>
                </c:pt>
                <c:pt idx="4">
                  <c:v>-4.8059218972620101</c:v>
                </c:pt>
                <c:pt idx="5">
                  <c:v>-4.1588109580976607</c:v>
                </c:pt>
                <c:pt idx="6">
                  <c:v>-3.555909729677353</c:v>
                </c:pt>
                <c:pt idx="7">
                  <c:v>-2.99726165276644</c:v>
                </c:pt>
                <c:pt idx="8">
                  <c:v>-2.4829102363947868</c:v>
                </c:pt>
                <c:pt idx="9">
                  <c:v>-2.0128990579941046</c:v>
                </c:pt>
                <c:pt idx="10">
                  <c:v>-1.587271763531362</c:v>
                </c:pt>
                <c:pt idx="11">
                  <c:v>-1.2060720676459482</c:v>
                </c:pt>
                <c:pt idx="12">
                  <c:v>-0.86934375378530149</c:v>
                </c:pt>
                <c:pt idx="13">
                  <c:v>-0.57713067434104914</c:v>
                </c:pt>
                <c:pt idx="14">
                  <c:v>-0.32947675078628436</c:v>
                </c:pt>
                <c:pt idx="15">
                  <c:v>-0.12642597381224618</c:v>
                </c:pt>
                <c:pt idx="16">
                  <c:v>3.1977596533863561E-2</c:v>
                </c:pt>
                <c:pt idx="17">
                  <c:v>0.14568983071131925</c:v>
                </c:pt>
                <c:pt idx="18">
                  <c:v>0.21466652954779875</c:v>
                </c:pt>
                <c:pt idx="19">
                  <c:v>0.2388634241010692</c:v>
                </c:pt>
                <c:pt idx="20">
                  <c:v>0.21823617551974905</c:v>
                </c:pt>
                <c:pt idx="21">
                  <c:v>0.15274037490456749</c:v>
                </c:pt>
                <c:pt idx="22">
                  <c:v>4.233154316890797E-2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44-C844-B52F-D267CC003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Searcher EV (Delta</a:t>
            </a:r>
            <a:r>
              <a:rPr lang="en-US" baseline="0"/>
              <a:t> Neutral) </a:t>
            </a:r>
            <a:r>
              <a:rPr lang="en-US"/>
              <a:t>x User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Pool Fee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'user volume delta neutral'!$E$5:$AR$5</c:f>
              <c:numCache>
                <c:formatCode>General</c:formatCode>
                <c:ptCount val="40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  <c:pt idx="8">
                  <c:v>1080</c:v>
                </c:pt>
                <c:pt idx="9">
                  <c:v>1200</c:v>
                </c:pt>
                <c:pt idx="10">
                  <c:v>1320</c:v>
                </c:pt>
                <c:pt idx="11">
                  <c:v>1440</c:v>
                </c:pt>
                <c:pt idx="12">
                  <c:v>1560</c:v>
                </c:pt>
                <c:pt idx="13">
                  <c:v>1680</c:v>
                </c:pt>
                <c:pt idx="14">
                  <c:v>1800</c:v>
                </c:pt>
                <c:pt idx="15">
                  <c:v>1920</c:v>
                </c:pt>
                <c:pt idx="16">
                  <c:v>2040</c:v>
                </c:pt>
                <c:pt idx="17">
                  <c:v>2160</c:v>
                </c:pt>
                <c:pt idx="18">
                  <c:v>2280</c:v>
                </c:pt>
                <c:pt idx="19">
                  <c:v>2400</c:v>
                </c:pt>
                <c:pt idx="20">
                  <c:v>2520</c:v>
                </c:pt>
                <c:pt idx="21">
                  <c:v>2640</c:v>
                </c:pt>
                <c:pt idx="22">
                  <c:v>2760</c:v>
                </c:pt>
                <c:pt idx="23">
                  <c:v>2880</c:v>
                </c:pt>
                <c:pt idx="24">
                  <c:v>3000</c:v>
                </c:pt>
                <c:pt idx="25">
                  <c:v>3120</c:v>
                </c:pt>
                <c:pt idx="26">
                  <c:v>3240</c:v>
                </c:pt>
                <c:pt idx="27">
                  <c:v>3360</c:v>
                </c:pt>
                <c:pt idx="28">
                  <c:v>3480</c:v>
                </c:pt>
                <c:pt idx="29">
                  <c:v>3600</c:v>
                </c:pt>
                <c:pt idx="30">
                  <c:v>3720</c:v>
                </c:pt>
                <c:pt idx="31">
                  <c:v>3840</c:v>
                </c:pt>
                <c:pt idx="32">
                  <c:v>3960</c:v>
                </c:pt>
                <c:pt idx="33">
                  <c:v>4080</c:v>
                </c:pt>
                <c:pt idx="34">
                  <c:v>4200</c:v>
                </c:pt>
                <c:pt idx="35">
                  <c:v>4320</c:v>
                </c:pt>
                <c:pt idx="36">
                  <c:v>4440</c:v>
                </c:pt>
                <c:pt idx="37">
                  <c:v>4560</c:v>
                </c:pt>
                <c:pt idx="38">
                  <c:v>4680</c:v>
                </c:pt>
                <c:pt idx="39">
                  <c:v>4800</c:v>
                </c:pt>
              </c:numCache>
            </c:numRef>
          </c:cat>
          <c:val>
            <c:numRef>
              <c:f>'user volume delta neutral'!$E$68:$AR$68</c:f>
              <c:numCache>
                <c:formatCode>General</c:formatCode>
                <c:ptCount val="40"/>
                <c:pt idx="0">
                  <c:v>-12.01998750482835</c:v>
                </c:pt>
                <c:pt idx="1">
                  <c:v>-10.916249634158021</c:v>
                </c:pt>
                <c:pt idx="2">
                  <c:v>-9.8651634694601853</c:v>
                </c:pt>
                <c:pt idx="3">
                  <c:v>-8.8667837839798267</c:v>
                </c:pt>
                <c:pt idx="4">
                  <c:v>-7.9211654348229104</c:v>
                </c:pt>
                <c:pt idx="5">
                  <c:v>-7.0283633631163411</c:v>
                </c:pt>
                <c:pt idx="6">
                  <c:v>-6.188432594166045</c:v>
                </c:pt>
                <c:pt idx="7">
                  <c:v>-5.4014282376190863</c:v>
                </c:pt>
                <c:pt idx="8">
                  <c:v>-4.6674054876226023</c:v>
                </c:pt>
                <c:pt idx="9">
                  <c:v>-3.9864196229866593</c:v>
                </c:pt>
                <c:pt idx="10">
                  <c:v>-3.358526007343869</c:v>
                </c:pt>
                <c:pt idx="11">
                  <c:v>-2.7837800893125291</c:v>
                </c:pt>
                <c:pt idx="12">
                  <c:v>-2.2622374026583429</c:v>
                </c:pt>
                <c:pt idx="13">
                  <c:v>-1.7939535664563664</c:v>
                </c:pt>
                <c:pt idx="14">
                  <c:v>-1.3789842852547736</c:v>
                </c:pt>
                <c:pt idx="15">
                  <c:v>-1.0173853492375713</c:v>
                </c:pt>
                <c:pt idx="16">
                  <c:v>-0.70921263438873439</c:v>
                </c:pt>
                <c:pt idx="17">
                  <c:v>-0.45452210265591475</c:v>
                </c:pt>
                <c:pt idx="18">
                  <c:v>-0.25336980211511673</c:v>
                </c:pt>
                <c:pt idx="19">
                  <c:v>-0.10581186713503143</c:v>
                </c:pt>
                <c:pt idx="20">
                  <c:v>-1.190451854303376E-2</c:v>
                </c:pt>
                <c:pt idx="21">
                  <c:v>2.829593620975146E-2</c:v>
                </c:pt>
                <c:pt idx="22">
                  <c:v>1.4733102882404481E-2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9-2547-AEBE-EFBDBFE6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Searcher EV x Pool Fee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Pool Fee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fee!$E$15:$AR$15</c:f>
              <c:numCache>
                <c:formatCode>0.00%</c:formatCode>
                <c:ptCount val="40"/>
                <c:pt idx="0">
                  <c:v>2.0000000000000001E-4</c:v>
                </c:pt>
                <c:pt idx="1">
                  <c:v>4.4400000000000006E-4</c:v>
                </c:pt>
                <c:pt idx="2">
                  <c:v>6.8800000000000003E-4</c:v>
                </c:pt>
                <c:pt idx="3">
                  <c:v>9.320000000000001E-4</c:v>
                </c:pt>
                <c:pt idx="4">
                  <c:v>1.1760000000000002E-3</c:v>
                </c:pt>
                <c:pt idx="5">
                  <c:v>1.4200000000000003E-3</c:v>
                </c:pt>
                <c:pt idx="6">
                  <c:v>1.6640000000000003E-3</c:v>
                </c:pt>
                <c:pt idx="7">
                  <c:v>1.9080000000000004E-3</c:v>
                </c:pt>
                <c:pt idx="8">
                  <c:v>2.1520000000000003E-3</c:v>
                </c:pt>
                <c:pt idx="9">
                  <c:v>2.3960000000000001E-3</c:v>
                </c:pt>
                <c:pt idx="10">
                  <c:v>2.64E-3</c:v>
                </c:pt>
                <c:pt idx="11">
                  <c:v>2.8839999999999998E-3</c:v>
                </c:pt>
                <c:pt idx="12">
                  <c:v>3.1279999999999997E-3</c:v>
                </c:pt>
                <c:pt idx="13">
                  <c:v>3.3719999999999996E-3</c:v>
                </c:pt>
                <c:pt idx="14">
                  <c:v>3.6159999999999994E-3</c:v>
                </c:pt>
                <c:pt idx="15">
                  <c:v>3.8599999999999993E-3</c:v>
                </c:pt>
                <c:pt idx="16">
                  <c:v>4.1039999999999991E-3</c:v>
                </c:pt>
                <c:pt idx="17">
                  <c:v>4.3479999999999994E-3</c:v>
                </c:pt>
                <c:pt idx="18">
                  <c:v>4.5919999999999997E-3</c:v>
                </c:pt>
                <c:pt idx="19">
                  <c:v>4.836E-3</c:v>
                </c:pt>
                <c:pt idx="20">
                  <c:v>5.0800000000000003E-3</c:v>
                </c:pt>
                <c:pt idx="21">
                  <c:v>5.3240000000000006E-3</c:v>
                </c:pt>
                <c:pt idx="22">
                  <c:v>5.5680000000000009E-3</c:v>
                </c:pt>
                <c:pt idx="23">
                  <c:v>5.8120000000000012E-3</c:v>
                </c:pt>
                <c:pt idx="24">
                  <c:v>6.0560000000000015E-3</c:v>
                </c:pt>
                <c:pt idx="25">
                  <c:v>6.3000000000000018E-3</c:v>
                </c:pt>
                <c:pt idx="26">
                  <c:v>6.5440000000000021E-3</c:v>
                </c:pt>
                <c:pt idx="27">
                  <c:v>6.7880000000000024E-3</c:v>
                </c:pt>
                <c:pt idx="28">
                  <c:v>7.0320000000000027E-3</c:v>
                </c:pt>
                <c:pt idx="29">
                  <c:v>7.276000000000003E-3</c:v>
                </c:pt>
                <c:pt idx="30">
                  <c:v>7.5200000000000032E-3</c:v>
                </c:pt>
                <c:pt idx="31">
                  <c:v>7.7640000000000035E-3</c:v>
                </c:pt>
                <c:pt idx="32">
                  <c:v>8.008000000000003E-3</c:v>
                </c:pt>
                <c:pt idx="33">
                  <c:v>8.2520000000000024E-3</c:v>
                </c:pt>
                <c:pt idx="34">
                  <c:v>8.4960000000000018E-3</c:v>
                </c:pt>
                <c:pt idx="35">
                  <c:v>8.7400000000000012E-3</c:v>
                </c:pt>
                <c:pt idx="36">
                  <c:v>8.9840000000000007E-3</c:v>
                </c:pt>
                <c:pt idx="37">
                  <c:v>9.2280000000000001E-3</c:v>
                </c:pt>
                <c:pt idx="38">
                  <c:v>9.4719999999999995E-3</c:v>
                </c:pt>
                <c:pt idx="39">
                  <c:v>9.7159999999999989E-3</c:v>
                </c:pt>
              </c:numCache>
            </c:numRef>
          </c:cat>
          <c:val>
            <c:numRef>
              <c:f>fee!$E$68:$AR$68</c:f>
              <c:numCache>
                <c:formatCode>General</c:formatCode>
                <c:ptCount val="40"/>
                <c:pt idx="0">
                  <c:v>2.2962654708360333</c:v>
                </c:pt>
                <c:pt idx="1">
                  <c:v>1.8498138719362487</c:v>
                </c:pt>
                <c:pt idx="2">
                  <c:v>1.4332020443270039</c:v>
                </c:pt>
                <c:pt idx="3">
                  <c:v>1.0464367918492599</c:v>
                </c:pt>
                <c:pt idx="4">
                  <c:v>0.68952491317429576</c:v>
                </c:pt>
                <c:pt idx="5">
                  <c:v>0.36247320179302278</c:v>
                </c:pt>
                <c:pt idx="6">
                  <c:v>6.5288446004558409E-2</c:v>
                </c:pt>
                <c:pt idx="7">
                  <c:v>-0.20202257109463062</c:v>
                </c:pt>
                <c:pt idx="8">
                  <c:v>-0.43945307162283598</c:v>
                </c:pt>
                <c:pt idx="9">
                  <c:v>-0.64699628292362377</c:v>
                </c:pt>
                <c:pt idx="10">
                  <c:v>-0.82464543757782849</c:v>
                </c:pt>
                <c:pt idx="11">
                  <c:v>-0.97239377341435329</c:v>
                </c:pt>
                <c:pt idx="12">
                  <c:v>-1.0902345335225618</c:v>
                </c:pt>
                <c:pt idx="13">
                  <c:v>-1.178160966261828</c:v>
                </c:pt>
                <c:pt idx="14">
                  <c:v>-1.2361663252748372</c:v>
                </c:pt>
                <c:pt idx="15">
                  <c:v>-1.2642438694978466</c:v>
                </c:pt>
                <c:pt idx="16">
                  <c:v>-1.2623868631718551</c:v>
                </c:pt>
                <c:pt idx="17">
                  <c:v>-1.2305885758547959</c:v>
                </c:pt>
                <c:pt idx="18">
                  <c:v>-1.1688422824321947</c:v>
                </c:pt>
                <c:pt idx="19">
                  <c:v>-1.077141263128965</c:v>
                </c:pt>
                <c:pt idx="20">
                  <c:v>-0.95547880352025061</c:v>
                </c:pt>
                <c:pt idx="21">
                  <c:v>-0.80384819454349099</c:v>
                </c:pt>
                <c:pt idx="22">
                  <c:v>-0.62224273250902229</c:v>
                </c:pt>
                <c:pt idx="23">
                  <c:v>-0.41065571911202881</c:v>
                </c:pt>
                <c:pt idx="24">
                  <c:v>-0.16908046144356703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E3-EA4F-AD78-E644D8885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Searcher EV x Pool Fee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Pool Fee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'fee delta neutral'!$E$15:$AR$15</c:f>
              <c:numCache>
                <c:formatCode>0.00%</c:formatCode>
                <c:ptCount val="40"/>
                <c:pt idx="0">
                  <c:v>2.0000000000000001E-4</c:v>
                </c:pt>
                <c:pt idx="1">
                  <c:v>4.4400000000000006E-4</c:v>
                </c:pt>
                <c:pt idx="2">
                  <c:v>6.8800000000000003E-4</c:v>
                </c:pt>
                <c:pt idx="3">
                  <c:v>9.320000000000001E-4</c:v>
                </c:pt>
                <c:pt idx="4">
                  <c:v>1.1760000000000002E-3</c:v>
                </c:pt>
                <c:pt idx="5">
                  <c:v>1.4200000000000003E-3</c:v>
                </c:pt>
                <c:pt idx="6">
                  <c:v>1.6640000000000003E-3</c:v>
                </c:pt>
                <c:pt idx="7">
                  <c:v>1.9080000000000004E-3</c:v>
                </c:pt>
                <c:pt idx="8">
                  <c:v>2.1520000000000003E-3</c:v>
                </c:pt>
                <c:pt idx="9">
                  <c:v>2.3960000000000001E-3</c:v>
                </c:pt>
                <c:pt idx="10">
                  <c:v>2.64E-3</c:v>
                </c:pt>
                <c:pt idx="11">
                  <c:v>2.8839999999999998E-3</c:v>
                </c:pt>
                <c:pt idx="12">
                  <c:v>3.1279999999999997E-3</c:v>
                </c:pt>
                <c:pt idx="13">
                  <c:v>3.3719999999999996E-3</c:v>
                </c:pt>
                <c:pt idx="14">
                  <c:v>3.6159999999999994E-3</c:v>
                </c:pt>
                <c:pt idx="15">
                  <c:v>3.8599999999999993E-3</c:v>
                </c:pt>
                <c:pt idx="16">
                  <c:v>4.1039999999999991E-3</c:v>
                </c:pt>
                <c:pt idx="17">
                  <c:v>4.3479999999999994E-3</c:v>
                </c:pt>
                <c:pt idx="18">
                  <c:v>4.5919999999999997E-3</c:v>
                </c:pt>
                <c:pt idx="19">
                  <c:v>4.836E-3</c:v>
                </c:pt>
                <c:pt idx="20">
                  <c:v>5.0800000000000003E-3</c:v>
                </c:pt>
                <c:pt idx="21">
                  <c:v>5.3240000000000006E-3</c:v>
                </c:pt>
                <c:pt idx="22">
                  <c:v>5.5680000000000009E-3</c:v>
                </c:pt>
                <c:pt idx="23">
                  <c:v>5.8120000000000012E-3</c:v>
                </c:pt>
                <c:pt idx="24">
                  <c:v>6.0560000000000015E-3</c:v>
                </c:pt>
                <c:pt idx="25">
                  <c:v>6.3000000000000018E-3</c:v>
                </c:pt>
                <c:pt idx="26">
                  <c:v>6.5440000000000021E-3</c:v>
                </c:pt>
                <c:pt idx="27">
                  <c:v>6.7880000000000024E-3</c:v>
                </c:pt>
                <c:pt idx="28">
                  <c:v>7.0320000000000027E-3</c:v>
                </c:pt>
                <c:pt idx="29">
                  <c:v>7.276000000000003E-3</c:v>
                </c:pt>
                <c:pt idx="30">
                  <c:v>7.5200000000000032E-3</c:v>
                </c:pt>
                <c:pt idx="31">
                  <c:v>7.7640000000000035E-3</c:v>
                </c:pt>
                <c:pt idx="32">
                  <c:v>8.008000000000003E-3</c:v>
                </c:pt>
                <c:pt idx="33">
                  <c:v>8.2520000000000024E-3</c:v>
                </c:pt>
                <c:pt idx="34">
                  <c:v>8.4960000000000018E-3</c:v>
                </c:pt>
                <c:pt idx="35">
                  <c:v>8.7400000000000012E-3</c:v>
                </c:pt>
                <c:pt idx="36">
                  <c:v>8.9840000000000007E-3</c:v>
                </c:pt>
                <c:pt idx="37">
                  <c:v>9.2280000000000001E-3</c:v>
                </c:pt>
                <c:pt idx="38">
                  <c:v>9.4719999999999995E-3</c:v>
                </c:pt>
                <c:pt idx="39">
                  <c:v>9.7159999999999989E-3</c:v>
                </c:pt>
              </c:numCache>
            </c:numRef>
          </c:cat>
          <c:val>
            <c:numRef>
              <c:f>'fee delta neutral'!$E$68:$AR$68</c:f>
              <c:numCache>
                <c:formatCode>General</c:formatCode>
                <c:ptCount val="40"/>
                <c:pt idx="0">
                  <c:v>0.36349221426996792</c:v>
                </c:pt>
                <c:pt idx="1">
                  <c:v>-7.4935326197078211E-2</c:v>
                </c:pt>
                <c:pt idx="2">
                  <c:v>-0.47761262803430782</c:v>
                </c:pt>
                <c:pt idx="3">
                  <c:v>-0.84452637870151648</c:v>
                </c:pt>
                <c:pt idx="4">
                  <c:v>-1.1756632654829104</c:v>
                </c:pt>
                <c:pt idx="5">
                  <c:v>-1.4710099754936437</c:v>
                </c:pt>
                <c:pt idx="6">
                  <c:v>-1.7305531956872073</c:v>
                </c:pt>
                <c:pt idx="7">
                  <c:v>-1.9542796128642408</c:v>
                </c:pt>
                <c:pt idx="8">
                  <c:v>-2.1421759136804326</c:v>
                </c:pt>
                <c:pt idx="9">
                  <c:v>-2.294228784654365</c:v>
                </c:pt>
                <c:pt idx="10">
                  <c:v>-2.4104249121755856</c:v>
                </c:pt>
                <c:pt idx="11">
                  <c:v>-2.4907509825123952</c:v>
                </c:pt>
                <c:pt idx="12">
                  <c:v>-2.5351936818209992</c:v>
                </c:pt>
                <c:pt idx="13">
                  <c:v>-2.5437396961515333</c:v>
                </c:pt>
                <c:pt idx="14">
                  <c:v>-2.5163757114581813</c:v>
                </c:pt>
                <c:pt idx="15">
                  <c:v>-2.4530884136061388</c:v>
                </c:pt>
                <c:pt idx="16">
                  <c:v>-2.3538644883791733</c:v>
                </c:pt>
                <c:pt idx="17">
                  <c:v>-2.2186906214890314</c:v>
                </c:pt>
                <c:pt idx="18">
                  <c:v>-2.0475534985822321</c:v>
                </c:pt>
                <c:pt idx="19">
                  <c:v>-1.840439805248991</c:v>
                </c:pt>
                <c:pt idx="20">
                  <c:v>-1.5973362270301834</c:v>
                </c:pt>
                <c:pt idx="21">
                  <c:v>-1.3182294494267808</c:v>
                </c:pt>
                <c:pt idx="22">
                  <c:v>-1.0031061579066147</c:v>
                </c:pt>
                <c:pt idx="23">
                  <c:v>-0.6519530379131524</c:v>
                </c:pt>
                <c:pt idx="24">
                  <c:v>-0.26475677487323424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6E-A440-BB8F-E562022B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Searcher EV</a:t>
            </a:r>
            <a:r>
              <a:rPr lang="en-US" baseline="0"/>
              <a:t> </a:t>
            </a:r>
            <a:r>
              <a:rPr lang="en-US"/>
              <a:t>x User Slippage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User Slippage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'user slippage'!$E$2:$AR$2</c:f>
              <c:numCache>
                <c:formatCode>General</c:formatCode>
                <c:ptCount val="40"/>
                <c:pt idx="0">
                  <c:v>8.0000000000000004E-4</c:v>
                </c:pt>
                <c:pt idx="1">
                  <c:v>1.6000000000000001E-3</c:v>
                </c:pt>
                <c:pt idx="2">
                  <c:v>2.4000000000000002E-3</c:v>
                </c:pt>
                <c:pt idx="3">
                  <c:v>3.2000000000000002E-3</c:v>
                </c:pt>
                <c:pt idx="4">
                  <c:v>4.0000000000000001E-3</c:v>
                </c:pt>
                <c:pt idx="5">
                  <c:v>4.8000000000000004E-3</c:v>
                </c:pt>
                <c:pt idx="6">
                  <c:v>5.6000000000000008E-3</c:v>
                </c:pt>
                <c:pt idx="7">
                  <c:v>6.4000000000000012E-3</c:v>
                </c:pt>
                <c:pt idx="8">
                  <c:v>7.2000000000000015E-3</c:v>
                </c:pt>
                <c:pt idx="9">
                  <c:v>8.0000000000000019E-3</c:v>
                </c:pt>
                <c:pt idx="10">
                  <c:v>8.8000000000000023E-3</c:v>
                </c:pt>
                <c:pt idx="11">
                  <c:v>9.6000000000000026E-3</c:v>
                </c:pt>
                <c:pt idx="12">
                  <c:v>1.0400000000000003E-2</c:v>
                </c:pt>
                <c:pt idx="13">
                  <c:v>1.1200000000000003E-2</c:v>
                </c:pt>
                <c:pt idx="14">
                  <c:v>1.2000000000000004E-2</c:v>
                </c:pt>
                <c:pt idx="15">
                  <c:v>1.2800000000000004E-2</c:v>
                </c:pt>
                <c:pt idx="16">
                  <c:v>1.3600000000000004E-2</c:v>
                </c:pt>
                <c:pt idx="17">
                  <c:v>1.4400000000000005E-2</c:v>
                </c:pt>
                <c:pt idx="18">
                  <c:v>1.5200000000000005E-2</c:v>
                </c:pt>
                <c:pt idx="19">
                  <c:v>1.6000000000000004E-2</c:v>
                </c:pt>
                <c:pt idx="20">
                  <c:v>1.6800000000000002E-2</c:v>
                </c:pt>
                <c:pt idx="21">
                  <c:v>1.7600000000000001E-2</c:v>
                </c:pt>
                <c:pt idx="22">
                  <c:v>1.84E-2</c:v>
                </c:pt>
                <c:pt idx="23">
                  <c:v>1.9199999999999998E-2</c:v>
                </c:pt>
                <c:pt idx="24">
                  <c:v>1.9999999999999997E-2</c:v>
                </c:pt>
                <c:pt idx="25">
                  <c:v>2.0799999999999996E-2</c:v>
                </c:pt>
                <c:pt idx="26">
                  <c:v>2.1599999999999994E-2</c:v>
                </c:pt>
                <c:pt idx="27">
                  <c:v>2.2399999999999993E-2</c:v>
                </c:pt>
                <c:pt idx="28">
                  <c:v>2.3199999999999991E-2</c:v>
                </c:pt>
                <c:pt idx="29">
                  <c:v>2.399999999999999E-2</c:v>
                </c:pt>
                <c:pt idx="30">
                  <c:v>2.4799999999999989E-2</c:v>
                </c:pt>
                <c:pt idx="31">
                  <c:v>2.5599999999999987E-2</c:v>
                </c:pt>
                <c:pt idx="32">
                  <c:v>2.6399999999999986E-2</c:v>
                </c:pt>
                <c:pt idx="33">
                  <c:v>2.7199999999999985E-2</c:v>
                </c:pt>
                <c:pt idx="34">
                  <c:v>2.7999999999999983E-2</c:v>
                </c:pt>
                <c:pt idx="35">
                  <c:v>2.8799999999999982E-2</c:v>
                </c:pt>
                <c:pt idx="36">
                  <c:v>2.959999999999998E-2</c:v>
                </c:pt>
                <c:pt idx="37">
                  <c:v>3.0399999999999979E-2</c:v>
                </c:pt>
                <c:pt idx="38">
                  <c:v>3.1199999999999978E-2</c:v>
                </c:pt>
                <c:pt idx="39">
                  <c:v>3.199999999999998E-2</c:v>
                </c:pt>
              </c:numCache>
            </c:numRef>
          </c:cat>
          <c:val>
            <c:numRef>
              <c:f>'user slippage'!$E$68:$AR$68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-7.7767304337911014E-2</c:v>
                </c:pt>
                <c:pt idx="9">
                  <c:v>-0.26919769819102157</c:v>
                </c:pt>
                <c:pt idx="10">
                  <c:v>-0.5255912413833812</c:v>
                </c:pt>
                <c:pt idx="11">
                  <c:v>-0.84702056747295273</c:v>
                </c:pt>
                <c:pt idx="12">
                  <c:v>-1.233557950647878</c:v>
                </c:pt>
                <c:pt idx="13">
                  <c:v>-1.6852753064670765</c:v>
                </c:pt>
                <c:pt idx="14">
                  <c:v>-2.2022441926011425</c:v>
                </c:pt>
                <c:pt idx="15">
                  <c:v>-2.7845358095725032</c:v>
                </c:pt>
                <c:pt idx="16">
                  <c:v>-3.432221001498192</c:v>
                </c:pt>
                <c:pt idx="17">
                  <c:v>-4.1453702568312565</c:v>
                </c:pt>
                <c:pt idx="18">
                  <c:v>-4.9240537091026226</c:v>
                </c:pt>
                <c:pt idx="19">
                  <c:v>-5.7683411376636968</c:v>
                </c:pt>
                <c:pt idx="20">
                  <c:v>-6.6783019684303326</c:v>
                </c:pt>
                <c:pt idx="21">
                  <c:v>-7.6540052746252059</c:v>
                </c:pt>
                <c:pt idx="22">
                  <c:v>-8.6955197775221222</c:v>
                </c:pt>
                <c:pt idx="23">
                  <c:v>-9.8029138471881652</c:v>
                </c:pt>
                <c:pt idx="24">
                  <c:v>-10.976255503230277</c:v>
                </c:pt>
                <c:pt idx="25">
                  <c:v>-12.21561241553718</c:v>
                </c:pt>
                <c:pt idx="26">
                  <c:v>-13.521051905027662</c:v>
                </c:pt>
                <c:pt idx="27">
                  <c:v>-14.892640944388859</c:v>
                </c:pt>
                <c:pt idx="28">
                  <c:v>-16.33044615883091</c:v>
                </c:pt>
                <c:pt idx="29">
                  <c:v>-17.834533826824099</c:v>
                </c:pt>
                <c:pt idx="30">
                  <c:v>-19.404969880849649</c:v>
                </c:pt>
                <c:pt idx="31">
                  <c:v>-21.041819908140496</c:v>
                </c:pt>
                <c:pt idx="32">
                  <c:v>-22.745149151432315</c:v>
                </c:pt>
                <c:pt idx="33">
                  <c:v>-24.515022509704522</c:v>
                </c:pt>
                <c:pt idx="34">
                  <c:v>-26.351504538938116</c:v>
                </c:pt>
                <c:pt idx="35">
                  <c:v>-28.254659452841224</c:v>
                </c:pt>
                <c:pt idx="36">
                  <c:v>-30.224551123619676</c:v>
                </c:pt>
                <c:pt idx="37">
                  <c:v>-32.26124308270073</c:v>
                </c:pt>
                <c:pt idx="38">
                  <c:v>-34.364798521500234</c:v>
                </c:pt>
                <c:pt idx="39">
                  <c:v>-36.535280292159769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B-DE45-8EAA-4597C8753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Searcher EV</a:t>
            </a:r>
            <a:r>
              <a:rPr lang="en-US" baseline="0"/>
              <a:t> </a:t>
            </a:r>
            <a:r>
              <a:rPr lang="en-US"/>
              <a:t>x User Slippage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User Slippage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'user slippage delta neutral'!$E$2:$AR$2</c:f>
              <c:numCache>
                <c:formatCode>General</c:formatCode>
                <c:ptCount val="40"/>
                <c:pt idx="0">
                  <c:v>8.0000000000000004E-4</c:v>
                </c:pt>
                <c:pt idx="1">
                  <c:v>1.6000000000000001E-3</c:v>
                </c:pt>
                <c:pt idx="2">
                  <c:v>2.4000000000000002E-3</c:v>
                </c:pt>
                <c:pt idx="3">
                  <c:v>3.2000000000000002E-3</c:v>
                </c:pt>
                <c:pt idx="4">
                  <c:v>4.0000000000000001E-3</c:v>
                </c:pt>
                <c:pt idx="5">
                  <c:v>4.8000000000000004E-3</c:v>
                </c:pt>
                <c:pt idx="6">
                  <c:v>5.6000000000000008E-3</c:v>
                </c:pt>
                <c:pt idx="7">
                  <c:v>6.4000000000000012E-3</c:v>
                </c:pt>
                <c:pt idx="8">
                  <c:v>7.2000000000000015E-3</c:v>
                </c:pt>
                <c:pt idx="9">
                  <c:v>8.0000000000000019E-3</c:v>
                </c:pt>
                <c:pt idx="10">
                  <c:v>8.8000000000000023E-3</c:v>
                </c:pt>
                <c:pt idx="11">
                  <c:v>9.6000000000000026E-3</c:v>
                </c:pt>
                <c:pt idx="12">
                  <c:v>1.0400000000000003E-2</c:v>
                </c:pt>
                <c:pt idx="13">
                  <c:v>1.1200000000000003E-2</c:v>
                </c:pt>
                <c:pt idx="14">
                  <c:v>1.2000000000000004E-2</c:v>
                </c:pt>
                <c:pt idx="15">
                  <c:v>1.2800000000000004E-2</c:v>
                </c:pt>
                <c:pt idx="16">
                  <c:v>1.3600000000000004E-2</c:v>
                </c:pt>
                <c:pt idx="17">
                  <c:v>1.4400000000000005E-2</c:v>
                </c:pt>
                <c:pt idx="18">
                  <c:v>1.5200000000000005E-2</c:v>
                </c:pt>
                <c:pt idx="19">
                  <c:v>1.6000000000000004E-2</c:v>
                </c:pt>
                <c:pt idx="20">
                  <c:v>1.6800000000000002E-2</c:v>
                </c:pt>
                <c:pt idx="21">
                  <c:v>1.7600000000000001E-2</c:v>
                </c:pt>
                <c:pt idx="22">
                  <c:v>1.84E-2</c:v>
                </c:pt>
                <c:pt idx="23">
                  <c:v>1.9199999999999998E-2</c:v>
                </c:pt>
                <c:pt idx="24">
                  <c:v>1.9999999999999997E-2</c:v>
                </c:pt>
                <c:pt idx="25">
                  <c:v>2.0799999999999996E-2</c:v>
                </c:pt>
                <c:pt idx="26">
                  <c:v>2.1599999999999994E-2</c:v>
                </c:pt>
                <c:pt idx="27">
                  <c:v>2.2399999999999993E-2</c:v>
                </c:pt>
                <c:pt idx="28">
                  <c:v>2.3199999999999991E-2</c:v>
                </c:pt>
                <c:pt idx="29">
                  <c:v>2.399999999999999E-2</c:v>
                </c:pt>
                <c:pt idx="30">
                  <c:v>2.4799999999999989E-2</c:v>
                </c:pt>
                <c:pt idx="31">
                  <c:v>2.5599999999999987E-2</c:v>
                </c:pt>
                <c:pt idx="32">
                  <c:v>2.6399999999999986E-2</c:v>
                </c:pt>
                <c:pt idx="33">
                  <c:v>2.7199999999999985E-2</c:v>
                </c:pt>
                <c:pt idx="34">
                  <c:v>2.7999999999999983E-2</c:v>
                </c:pt>
                <c:pt idx="35">
                  <c:v>2.8799999999999982E-2</c:v>
                </c:pt>
                <c:pt idx="36">
                  <c:v>2.959999999999998E-2</c:v>
                </c:pt>
                <c:pt idx="37">
                  <c:v>3.0399999999999979E-2</c:v>
                </c:pt>
                <c:pt idx="38">
                  <c:v>3.1199999999999978E-2</c:v>
                </c:pt>
                <c:pt idx="39">
                  <c:v>3.199999999999998E-2</c:v>
                </c:pt>
              </c:numCache>
            </c:numRef>
          </c:cat>
          <c:val>
            <c:numRef>
              <c:f>'user slippage delta neutral'!$E$68:$AR$68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-0.21922213726719519</c:v>
                </c:pt>
                <c:pt idx="9">
                  <c:v>-0.71606899153519521</c:v>
                </c:pt>
                <c:pt idx="10">
                  <c:v>-1.3405733203132684</c:v>
                </c:pt>
                <c:pt idx="11">
                  <c:v>-2.0925829681560231</c:v>
                </c:pt>
                <c:pt idx="12">
                  <c:v>-2.9719462537517529</c:v>
                </c:pt>
                <c:pt idx="13">
                  <c:v>-3.9785119671212783</c:v>
                </c:pt>
                <c:pt idx="14">
                  <c:v>-5.1121293668319367</c:v>
                </c:pt>
                <c:pt idx="15">
                  <c:v>-6.3726481772305306</c:v>
                </c:pt>
                <c:pt idx="16">
                  <c:v>-7.7599185856946633</c:v>
                </c:pt>
                <c:pt idx="17">
                  <c:v>-9.2737912398995377</c:v>
                </c:pt>
                <c:pt idx="18">
                  <c:v>-10.914117245104421</c:v>
                </c:pt>
                <c:pt idx="19">
                  <c:v>-12.680748161453835</c:v>
                </c:pt>
                <c:pt idx="20">
                  <c:v>-14.573536001299203</c:v>
                </c:pt>
                <c:pt idx="21">
                  <c:v>-16.592333226534947</c:v>
                </c:pt>
                <c:pt idx="22">
                  <c:v>-18.736992745951738</c:v>
                </c:pt>
                <c:pt idx="23">
                  <c:v>-21.007367912608288</c:v>
                </c:pt>
                <c:pt idx="24">
                  <c:v>-23.403312521216094</c:v>
                </c:pt>
                <c:pt idx="25">
                  <c:v>-25.924680805547951</c:v>
                </c:pt>
                <c:pt idx="26">
                  <c:v>-28.57132743585521</c:v>
                </c:pt>
                <c:pt idx="27">
                  <c:v>-31.343107516302325</c:v>
                </c:pt>
                <c:pt idx="28">
                  <c:v>-34.239876582429815</c:v>
                </c:pt>
                <c:pt idx="29">
                  <c:v>-37.261490598612909</c:v>
                </c:pt>
                <c:pt idx="30">
                  <c:v>-40.407805955553386</c:v>
                </c:pt>
                <c:pt idx="31">
                  <c:v>-43.67867946777892</c:v>
                </c:pt>
                <c:pt idx="32">
                  <c:v>-47.0739683711613</c:v>
                </c:pt>
                <c:pt idx="33">
                  <c:v>-50.593530320448281</c:v>
                </c:pt>
                <c:pt idx="34">
                  <c:v>-54.237223386822734</c:v>
                </c:pt>
                <c:pt idx="35">
                  <c:v>-58.004906055447009</c:v>
                </c:pt>
                <c:pt idx="36">
                  <c:v>-61.896437223067551</c:v>
                </c:pt>
                <c:pt idx="37">
                  <c:v>-65.911676195584278</c:v>
                </c:pt>
                <c:pt idx="38">
                  <c:v>-70.050482685689076</c:v>
                </c:pt>
                <c:pt idx="39">
                  <c:v>-74.312716810475195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88-084A-A9A1-4BEA55F4F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Searcher EV</a:t>
            </a:r>
            <a:r>
              <a:rPr lang="en-US" baseline="0"/>
              <a:t> </a:t>
            </a:r>
            <a:r>
              <a:rPr lang="en-US"/>
              <a:t>x Pool Liquidity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'pool liquidity'!$D$14</c:f>
              <c:strCache>
                <c:ptCount val="1"/>
                <c:pt idx="0">
                  <c:v>(dRate/dVlm)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'pool liquidity'!$E$14:$AR$14</c:f>
              <c:numCache>
                <c:formatCode>General</c:formatCode>
                <c:ptCount val="40"/>
                <c:pt idx="0">
                  <c:v>0.01</c:v>
                </c:pt>
                <c:pt idx="1">
                  <c:v>9.7999999999999997E-3</c:v>
                </c:pt>
                <c:pt idx="2">
                  <c:v>9.5999999999999992E-3</c:v>
                </c:pt>
                <c:pt idx="3">
                  <c:v>9.3999999999999986E-3</c:v>
                </c:pt>
                <c:pt idx="4">
                  <c:v>9.1999999999999981E-3</c:v>
                </c:pt>
                <c:pt idx="5">
                  <c:v>8.9999999999999976E-3</c:v>
                </c:pt>
                <c:pt idx="6">
                  <c:v>8.7999999999999971E-3</c:v>
                </c:pt>
                <c:pt idx="7">
                  <c:v>8.5999999999999965E-3</c:v>
                </c:pt>
                <c:pt idx="8">
                  <c:v>8.399999999999996E-3</c:v>
                </c:pt>
                <c:pt idx="9">
                  <c:v>8.1999999999999955E-3</c:v>
                </c:pt>
                <c:pt idx="10">
                  <c:v>7.999999999999995E-3</c:v>
                </c:pt>
                <c:pt idx="11">
                  <c:v>7.7999999999999953E-3</c:v>
                </c:pt>
                <c:pt idx="12">
                  <c:v>7.5999999999999956E-3</c:v>
                </c:pt>
                <c:pt idx="13">
                  <c:v>7.399999999999996E-3</c:v>
                </c:pt>
                <c:pt idx="14">
                  <c:v>7.1999999999999963E-3</c:v>
                </c:pt>
                <c:pt idx="15">
                  <c:v>6.9999999999999967E-3</c:v>
                </c:pt>
                <c:pt idx="16">
                  <c:v>6.799999999999997E-3</c:v>
                </c:pt>
                <c:pt idx="17">
                  <c:v>6.5999999999999974E-3</c:v>
                </c:pt>
                <c:pt idx="18">
                  <c:v>6.3999999999999977E-3</c:v>
                </c:pt>
                <c:pt idx="19">
                  <c:v>6.199999999999998E-3</c:v>
                </c:pt>
                <c:pt idx="20">
                  <c:v>5.9999999999999984E-3</c:v>
                </c:pt>
                <c:pt idx="21">
                  <c:v>5.7999999999999987E-3</c:v>
                </c:pt>
                <c:pt idx="22">
                  <c:v>5.5999999999999991E-3</c:v>
                </c:pt>
                <c:pt idx="23">
                  <c:v>5.3999999999999994E-3</c:v>
                </c:pt>
                <c:pt idx="24">
                  <c:v>5.1999999999999998E-3</c:v>
                </c:pt>
                <c:pt idx="25">
                  <c:v>5.0000000000000001E-3</c:v>
                </c:pt>
                <c:pt idx="26">
                  <c:v>4.8000000000000004E-3</c:v>
                </c:pt>
                <c:pt idx="27">
                  <c:v>4.6000000000000008E-3</c:v>
                </c:pt>
                <c:pt idx="28">
                  <c:v>4.4000000000000011E-3</c:v>
                </c:pt>
                <c:pt idx="29">
                  <c:v>4.2000000000000015E-3</c:v>
                </c:pt>
                <c:pt idx="30">
                  <c:v>4.0000000000000018E-3</c:v>
                </c:pt>
                <c:pt idx="31">
                  <c:v>3.8000000000000017E-3</c:v>
                </c:pt>
                <c:pt idx="32">
                  <c:v>3.6000000000000016E-3</c:v>
                </c:pt>
                <c:pt idx="33">
                  <c:v>3.4000000000000015E-3</c:v>
                </c:pt>
                <c:pt idx="34">
                  <c:v>3.2000000000000015E-3</c:v>
                </c:pt>
                <c:pt idx="35">
                  <c:v>3.0000000000000014E-3</c:v>
                </c:pt>
                <c:pt idx="36">
                  <c:v>2.8000000000000013E-3</c:v>
                </c:pt>
                <c:pt idx="37">
                  <c:v>2.6000000000000012E-3</c:v>
                </c:pt>
                <c:pt idx="38">
                  <c:v>2.4000000000000011E-3</c:v>
                </c:pt>
                <c:pt idx="39">
                  <c:v>2.200000000000001E-3</c:v>
                </c:pt>
              </c:numCache>
            </c:numRef>
          </c:cat>
          <c:val>
            <c:numRef>
              <c:f>'pool liquidity'!$E$68:$AR$68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2.3006273461364302E-2</c:v>
                </c:pt>
                <c:pt idx="5">
                  <c:v>5.7307150341799229E-2</c:v>
                </c:pt>
                <c:pt idx="6">
                  <c:v>8.6784303923053585E-2</c:v>
                </c:pt>
                <c:pt idx="7">
                  <c:v>0.1111044316933949</c:v>
                </c:pt>
                <c:pt idx="8">
                  <c:v>0.12990248542842409</c:v>
                </c:pt>
                <c:pt idx="9">
                  <c:v>0.14277779976525551</c:v>
                </c:pt>
                <c:pt idx="10">
                  <c:v>0.14928964006317358</c:v>
                </c:pt>
                <c:pt idx="11">
                  <c:v>0.14895206531922156</c:v>
                </c:pt>
                <c:pt idx="12">
                  <c:v>0.14122797996566305</c:v>
                </c:pt>
                <c:pt idx="13">
                  <c:v>0.12552222109410138</c:v>
                </c:pt>
                <c:pt idx="14">
                  <c:v>0.1011734935495241</c:v>
                </c:pt>
                <c:pt idx="15">
                  <c:v>6.7444922470187407E-2</c:v>
                </c:pt>
                <c:pt idx="16">
                  <c:v>2.351293862784587E-2</c:v>
                </c:pt>
                <c:pt idx="17">
                  <c:v>-3.1545857079350981E-2</c:v>
                </c:pt>
                <c:pt idx="18">
                  <c:v>-9.8770292040825325E-2</c:v>
                </c:pt>
                <c:pt idx="19">
                  <c:v>-0.17933323939584511</c:v>
                </c:pt>
                <c:pt idx="20">
                  <c:v>-0.27456395898855135</c:v>
                </c:pt>
                <c:pt idx="21">
                  <c:v>-0.38597506058894737</c:v>
                </c:pt>
                <c:pt idx="22">
                  <c:v>-0.51529524494736734</c:v>
                </c:pt>
                <c:pt idx="23">
                  <c:v>-0.66450932063861501</c:v>
                </c:pt>
                <c:pt idx="24">
                  <c:v>-0.83590745556273305</c:v>
                </c:pt>
                <c:pt idx="25">
                  <c:v>-1.0321462488054749</c:v>
                </c:pt>
                <c:pt idx="26">
                  <c:v>-1.256325070464527</c:v>
                </c:pt>
                <c:pt idx="27">
                  <c:v>-1.5120823162123429</c:v>
                </c:pt>
                <c:pt idx="28">
                  <c:v>-1.803717913103867</c:v>
                </c:pt>
                <c:pt idx="29">
                  <c:v>-2.1363508270436</c:v>
                </c:pt>
                <c:pt idx="30">
                  <c:v>-2.5161238224924887</c:v>
                </c:pt>
                <c:pt idx="31">
                  <c:v>-2.9504728831354896</c:v>
                </c:pt>
                <c:pt idx="32">
                  <c:v>-3.4484864394371471</c:v>
                </c:pt>
                <c:pt idx="33">
                  <c:v>-4.0213913823946541</c:v>
                </c:pt>
                <c:pt idx="34">
                  <c:v>-4.6832213324473742</c:v>
                </c:pt>
                <c:pt idx="35">
                  <c:v>-5.4517522159505916</c:v>
                </c:pt>
                <c:pt idx="36">
                  <c:v>-6.3498388029952366</c:v>
                </c:pt>
                <c:pt idx="37">
                  <c:v>-7.407368108836863</c:v>
                </c:pt>
                <c:pt idx="38">
                  <c:v>-8.6641894960368973</c:v>
                </c:pt>
                <c:pt idx="39">
                  <c:v>-10.174643014140429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EE-F144-BD8E-48C7794AF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Searcher EV</a:t>
            </a:r>
            <a:r>
              <a:rPr lang="en-US" baseline="0"/>
              <a:t> </a:t>
            </a:r>
            <a:r>
              <a:rPr lang="en-US"/>
              <a:t>x Pool Liquidity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'pool liquidity delta neutral'!$D$14</c:f>
              <c:strCache>
                <c:ptCount val="1"/>
                <c:pt idx="0">
                  <c:v>(dRate/dVlm)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'pool liquidity delta neutral'!$E$14:$AR$14</c:f>
              <c:numCache>
                <c:formatCode>General</c:formatCode>
                <c:ptCount val="40"/>
                <c:pt idx="0">
                  <c:v>0.01</c:v>
                </c:pt>
                <c:pt idx="1">
                  <c:v>9.7999999999999997E-3</c:v>
                </c:pt>
                <c:pt idx="2">
                  <c:v>9.5999999999999992E-3</c:v>
                </c:pt>
                <c:pt idx="3">
                  <c:v>9.3999999999999986E-3</c:v>
                </c:pt>
                <c:pt idx="4">
                  <c:v>9.1999999999999981E-3</c:v>
                </c:pt>
                <c:pt idx="5">
                  <c:v>8.9999999999999976E-3</c:v>
                </c:pt>
                <c:pt idx="6">
                  <c:v>8.7999999999999971E-3</c:v>
                </c:pt>
                <c:pt idx="7">
                  <c:v>8.5999999999999965E-3</c:v>
                </c:pt>
                <c:pt idx="8">
                  <c:v>8.399999999999996E-3</c:v>
                </c:pt>
                <c:pt idx="9">
                  <c:v>8.1999999999999955E-3</c:v>
                </c:pt>
                <c:pt idx="10">
                  <c:v>7.999999999999995E-3</c:v>
                </c:pt>
                <c:pt idx="11">
                  <c:v>7.7999999999999953E-3</c:v>
                </c:pt>
                <c:pt idx="12">
                  <c:v>7.5999999999999956E-3</c:v>
                </c:pt>
                <c:pt idx="13">
                  <c:v>7.399999999999996E-3</c:v>
                </c:pt>
                <c:pt idx="14">
                  <c:v>7.1999999999999963E-3</c:v>
                </c:pt>
                <c:pt idx="15">
                  <c:v>6.9999999999999967E-3</c:v>
                </c:pt>
                <c:pt idx="16">
                  <c:v>6.799999999999997E-3</c:v>
                </c:pt>
                <c:pt idx="17">
                  <c:v>6.5999999999999974E-3</c:v>
                </c:pt>
                <c:pt idx="18">
                  <c:v>6.3999999999999977E-3</c:v>
                </c:pt>
                <c:pt idx="19">
                  <c:v>6.199999999999998E-3</c:v>
                </c:pt>
                <c:pt idx="20">
                  <c:v>5.9999999999999984E-3</c:v>
                </c:pt>
                <c:pt idx="21">
                  <c:v>5.7999999999999987E-3</c:v>
                </c:pt>
                <c:pt idx="22">
                  <c:v>5.5999999999999991E-3</c:v>
                </c:pt>
                <c:pt idx="23">
                  <c:v>5.3999999999999994E-3</c:v>
                </c:pt>
                <c:pt idx="24">
                  <c:v>5.1999999999999998E-3</c:v>
                </c:pt>
                <c:pt idx="25">
                  <c:v>5.0000000000000001E-3</c:v>
                </c:pt>
                <c:pt idx="26">
                  <c:v>4.8000000000000004E-3</c:v>
                </c:pt>
                <c:pt idx="27">
                  <c:v>4.6000000000000008E-3</c:v>
                </c:pt>
                <c:pt idx="28">
                  <c:v>4.4000000000000011E-3</c:v>
                </c:pt>
                <c:pt idx="29">
                  <c:v>4.2000000000000015E-3</c:v>
                </c:pt>
                <c:pt idx="30">
                  <c:v>4.0000000000000018E-3</c:v>
                </c:pt>
                <c:pt idx="31">
                  <c:v>3.8000000000000017E-3</c:v>
                </c:pt>
                <c:pt idx="32">
                  <c:v>3.6000000000000016E-3</c:v>
                </c:pt>
                <c:pt idx="33">
                  <c:v>3.4000000000000015E-3</c:v>
                </c:pt>
                <c:pt idx="34">
                  <c:v>3.2000000000000015E-3</c:v>
                </c:pt>
                <c:pt idx="35">
                  <c:v>3.0000000000000014E-3</c:v>
                </c:pt>
                <c:pt idx="36">
                  <c:v>2.8000000000000013E-3</c:v>
                </c:pt>
                <c:pt idx="37">
                  <c:v>2.6000000000000012E-3</c:v>
                </c:pt>
                <c:pt idx="38">
                  <c:v>2.4000000000000011E-3</c:v>
                </c:pt>
                <c:pt idx="39">
                  <c:v>2.200000000000001E-3</c:v>
                </c:pt>
              </c:numCache>
            </c:numRef>
          </c:cat>
          <c:val>
            <c:numRef>
              <c:f>'pool liquidity delta neutral'!$E$68:$AR$68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8.007121131743844E-3</c:v>
                </c:pt>
                <c:pt idx="5">
                  <c:v>1.5688032550521314E-2</c:v>
                </c:pt>
                <c:pt idx="6">
                  <c:v>1.6077236482814783E-2</c:v>
                </c:pt>
                <c:pt idx="7">
                  <c:v>8.6701123065253682E-3</c:v>
                </c:pt>
                <c:pt idx="8">
                  <c:v>-7.0860229422819998E-3</c:v>
                </c:pt>
                <c:pt idx="9">
                  <c:v>-3.1797775827477892E-2</c:v>
                </c:pt>
                <c:pt idx="10">
                  <c:v>-6.6132416959391094E-2</c:v>
                </c:pt>
                <c:pt idx="11">
                  <c:v>-0.11082565843366865</c:v>
                </c:pt>
                <c:pt idx="12">
                  <c:v>-0.16669065928624605</c:v>
                </c:pt>
                <c:pt idx="13">
                  <c:v>-0.23462849129248298</c:v>
                </c:pt>
                <c:pt idx="14">
                  <c:v>-0.31564034906662641</c:v>
                </c:pt>
                <c:pt idx="15">
                  <c:v>-0.41084185332050538</c:v>
                </c:pt>
                <c:pt idx="16">
                  <c:v>-0.52147987822698383</c:v>
                </c:pt>
                <c:pt idx="17">
                  <c:v>-0.64895243830457616</c:v>
                </c:pt>
                <c:pt idx="18">
                  <c:v>-0.79483230409186945</c:v>
                </c:pt>
                <c:pt idx="19">
                  <c:v>-0.96089518859835721</c:v>
                </c:pt>
                <c:pt idx="20">
                  <c:v>-1.1491535710456162</c:v>
                </c:pt>
                <c:pt idx="21">
                  <c:v>-1.3618975186232944</c:v>
                </c:pt>
                <c:pt idx="22">
                  <c:v>-1.6017442557646291</c:v>
                </c:pt>
                <c:pt idx="23">
                  <c:v>-1.8716987488163568</c:v>
                </c:pt>
                <c:pt idx="24">
                  <c:v>-2.1752282717868638</c:v>
                </c:pt>
                <c:pt idx="25">
                  <c:v>-2.516354867872451</c:v>
                </c:pt>
                <c:pt idx="26">
                  <c:v>-2.8997709263671823</c:v>
                </c:pt>
                <c:pt idx="27">
                  <c:v>-3.3309849100696169</c:v>
                </c:pt>
                <c:pt idx="28">
                  <c:v>-3.8165068265271884</c:v>
                </c:pt>
                <c:pt idx="29">
                  <c:v>-4.364086691066916</c:v>
                </c:pt>
                <c:pt idx="30">
                  <c:v>-4.9830245287331536</c:v>
                </c:pt>
                <c:pt idx="31">
                  <c:v>-5.6845782715755604</c:v>
                </c:pt>
                <c:pt idx="32">
                  <c:v>-6.4825076216980051</c:v>
                </c:pt>
                <c:pt idx="33">
                  <c:v>-7.3938098659742764</c:v>
                </c:pt>
                <c:pt idx="34">
                  <c:v>-8.4397316212796341</c:v>
                </c:pt>
                <c:pt idx="35">
                  <c:v>-9.6471852778171296</c:v>
                </c:pt>
                <c:pt idx="36">
                  <c:v>-11.050772489582187</c:v>
                </c:pt>
                <c:pt idx="37">
                  <c:v>-12.695741583504514</c:v>
                </c:pt>
                <c:pt idx="38">
                  <c:v>-14.642423673159101</c:v>
                </c:pt>
                <c:pt idx="39">
                  <c:v>-16.973088470867424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3B-1945-94AC-FADB641FD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Sandwicher EV</a:t>
            </a:r>
            <a:r>
              <a:rPr lang="en-US" baseline="0"/>
              <a:t> </a:t>
            </a:r>
            <a:r>
              <a:rPr lang="en-US"/>
              <a:t>x Win Rate (delta neutral)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'win rate'!$D$14</c:f>
              <c:strCache>
                <c:ptCount val="1"/>
                <c:pt idx="0">
                  <c:v>(dRate/dVlm)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'win rate'!$E$6:$AR$6</c:f>
              <c:numCache>
                <c:formatCode>General</c:formatCode>
                <c:ptCount val="40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</c:numCache>
            </c:numRef>
          </c:cat>
          <c:val>
            <c:numRef>
              <c:f>'win rate'!$E$68:$AR$68</c:f>
              <c:numCache>
                <c:formatCode>General</c:formatCode>
                <c:ptCount val="40"/>
                <c:pt idx="0">
                  <c:v>-2.981121624494449</c:v>
                </c:pt>
                <c:pt idx="1">
                  <c:v>-2.88367285571</c:v>
                </c:pt>
                <c:pt idx="2">
                  <c:v>-2.7862240869255515</c:v>
                </c:pt>
                <c:pt idx="3">
                  <c:v>-2.6887753181411029</c:v>
                </c:pt>
                <c:pt idx="4">
                  <c:v>-2.5913265493566544</c:v>
                </c:pt>
                <c:pt idx="5">
                  <c:v>-2.4938777805722054</c:v>
                </c:pt>
                <c:pt idx="6">
                  <c:v>-2.3964290117877565</c:v>
                </c:pt>
                <c:pt idx="7">
                  <c:v>-2.2989802430033079</c:v>
                </c:pt>
                <c:pt idx="8">
                  <c:v>-2.2015314742188594</c:v>
                </c:pt>
                <c:pt idx="9">
                  <c:v>-2.1040827054344109</c:v>
                </c:pt>
                <c:pt idx="10">
                  <c:v>-2.0066339366499619</c:v>
                </c:pt>
                <c:pt idx="11">
                  <c:v>-1.9091851678655134</c:v>
                </c:pt>
                <c:pt idx="12">
                  <c:v>-1.8117363990810647</c:v>
                </c:pt>
                <c:pt idx="13">
                  <c:v>-1.7142876302966157</c:v>
                </c:pt>
                <c:pt idx="14">
                  <c:v>-1.6168388615121669</c:v>
                </c:pt>
                <c:pt idx="15">
                  <c:v>-1.5193900927277184</c:v>
                </c:pt>
                <c:pt idx="16">
                  <c:v>-1.4219413239432692</c:v>
                </c:pt>
                <c:pt idx="17">
                  <c:v>-1.3244925551588209</c:v>
                </c:pt>
                <c:pt idx="18">
                  <c:v>-1.2270437863743717</c:v>
                </c:pt>
                <c:pt idx="19">
                  <c:v>-1.1295950175899232</c:v>
                </c:pt>
                <c:pt idx="20">
                  <c:v>-1.0321462488054745</c:v>
                </c:pt>
                <c:pt idx="21">
                  <c:v>-0.93469748002102571</c:v>
                </c:pt>
                <c:pt idx="22">
                  <c:v>-0.83724871123657696</c:v>
                </c:pt>
                <c:pt idx="23">
                  <c:v>-0.7397999424521281</c:v>
                </c:pt>
                <c:pt idx="24">
                  <c:v>-0.64235117366767946</c:v>
                </c:pt>
                <c:pt idx="25">
                  <c:v>-0.5449024048832305</c:v>
                </c:pt>
                <c:pt idx="26">
                  <c:v>-0.44745363609878186</c:v>
                </c:pt>
                <c:pt idx="27">
                  <c:v>-0.35000486731433289</c:v>
                </c:pt>
                <c:pt idx="28">
                  <c:v>-0.25255609852988414</c:v>
                </c:pt>
                <c:pt idx="29">
                  <c:v>-0.1551073297454354</c:v>
                </c:pt>
                <c:pt idx="30">
                  <c:v>-5.7658560960986538E-2</c:v>
                </c:pt>
                <c:pt idx="31">
                  <c:v>3.9790207823462209E-2</c:v>
                </c:pt>
                <c:pt idx="32">
                  <c:v>0.13723897660791107</c:v>
                </c:pt>
                <c:pt idx="33">
                  <c:v>0.23468774539235981</c:v>
                </c:pt>
                <c:pt idx="34">
                  <c:v>0.33213651417680856</c:v>
                </c:pt>
                <c:pt idx="35">
                  <c:v>0.42958528296125742</c:v>
                </c:pt>
                <c:pt idx="36">
                  <c:v>0.52703405174570617</c:v>
                </c:pt>
                <c:pt idx="37">
                  <c:v>0.62448282053015491</c:v>
                </c:pt>
                <c:pt idx="38">
                  <c:v>0.72193158931460377</c:v>
                </c:pt>
                <c:pt idx="39">
                  <c:v>0.81938035809905252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3C-CB45-9851-174F9995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Sandwicher EV</a:t>
            </a:r>
            <a:r>
              <a:rPr lang="en-US" baseline="0"/>
              <a:t> </a:t>
            </a:r>
            <a:r>
              <a:rPr lang="en-US"/>
              <a:t>x Pool Liquidity (delta neutral)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'pool liquidity delta neutral'!$D$14</c:f>
              <c:strCache>
                <c:ptCount val="1"/>
                <c:pt idx="0">
                  <c:v>(dRate/dVlm)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'pool liquidity delta neutral'!$E$14:$AR$14</c:f>
              <c:numCache>
                <c:formatCode>General</c:formatCode>
                <c:ptCount val="40"/>
                <c:pt idx="0">
                  <c:v>0.01</c:v>
                </c:pt>
                <c:pt idx="1">
                  <c:v>9.7999999999999997E-3</c:v>
                </c:pt>
                <c:pt idx="2">
                  <c:v>9.5999999999999992E-3</c:v>
                </c:pt>
                <c:pt idx="3">
                  <c:v>9.3999999999999986E-3</c:v>
                </c:pt>
                <c:pt idx="4">
                  <c:v>9.1999999999999981E-3</c:v>
                </c:pt>
                <c:pt idx="5">
                  <c:v>8.9999999999999976E-3</c:v>
                </c:pt>
                <c:pt idx="6">
                  <c:v>8.7999999999999971E-3</c:v>
                </c:pt>
                <c:pt idx="7">
                  <c:v>8.5999999999999965E-3</c:v>
                </c:pt>
                <c:pt idx="8">
                  <c:v>8.399999999999996E-3</c:v>
                </c:pt>
                <c:pt idx="9">
                  <c:v>8.1999999999999955E-3</c:v>
                </c:pt>
                <c:pt idx="10">
                  <c:v>7.999999999999995E-3</c:v>
                </c:pt>
                <c:pt idx="11">
                  <c:v>7.7999999999999953E-3</c:v>
                </c:pt>
                <c:pt idx="12">
                  <c:v>7.5999999999999956E-3</c:v>
                </c:pt>
                <c:pt idx="13">
                  <c:v>7.399999999999996E-3</c:v>
                </c:pt>
                <c:pt idx="14">
                  <c:v>7.1999999999999963E-3</c:v>
                </c:pt>
                <c:pt idx="15">
                  <c:v>6.9999999999999967E-3</c:v>
                </c:pt>
                <c:pt idx="16">
                  <c:v>6.799999999999997E-3</c:v>
                </c:pt>
                <c:pt idx="17">
                  <c:v>6.5999999999999974E-3</c:v>
                </c:pt>
                <c:pt idx="18">
                  <c:v>6.3999999999999977E-3</c:v>
                </c:pt>
                <c:pt idx="19">
                  <c:v>6.199999999999998E-3</c:v>
                </c:pt>
                <c:pt idx="20">
                  <c:v>5.9999999999999984E-3</c:v>
                </c:pt>
                <c:pt idx="21">
                  <c:v>5.7999999999999987E-3</c:v>
                </c:pt>
                <c:pt idx="22">
                  <c:v>5.5999999999999991E-3</c:v>
                </c:pt>
                <c:pt idx="23">
                  <c:v>5.3999999999999994E-3</c:v>
                </c:pt>
                <c:pt idx="24">
                  <c:v>5.1999999999999998E-3</c:v>
                </c:pt>
                <c:pt idx="25">
                  <c:v>5.0000000000000001E-3</c:v>
                </c:pt>
                <c:pt idx="26">
                  <c:v>4.8000000000000004E-3</c:v>
                </c:pt>
                <c:pt idx="27">
                  <c:v>4.6000000000000008E-3</c:v>
                </c:pt>
                <c:pt idx="28">
                  <c:v>4.4000000000000011E-3</c:v>
                </c:pt>
                <c:pt idx="29">
                  <c:v>4.2000000000000015E-3</c:v>
                </c:pt>
                <c:pt idx="30">
                  <c:v>4.0000000000000018E-3</c:v>
                </c:pt>
                <c:pt idx="31">
                  <c:v>3.8000000000000017E-3</c:v>
                </c:pt>
                <c:pt idx="32">
                  <c:v>3.6000000000000016E-3</c:v>
                </c:pt>
                <c:pt idx="33">
                  <c:v>3.4000000000000015E-3</c:v>
                </c:pt>
                <c:pt idx="34">
                  <c:v>3.2000000000000015E-3</c:v>
                </c:pt>
                <c:pt idx="35">
                  <c:v>3.0000000000000014E-3</c:v>
                </c:pt>
                <c:pt idx="36">
                  <c:v>2.8000000000000013E-3</c:v>
                </c:pt>
                <c:pt idx="37">
                  <c:v>2.6000000000000012E-3</c:v>
                </c:pt>
                <c:pt idx="38">
                  <c:v>2.4000000000000011E-3</c:v>
                </c:pt>
                <c:pt idx="39">
                  <c:v>2.200000000000001E-3</c:v>
                </c:pt>
              </c:numCache>
            </c:numRef>
          </c:cat>
          <c:val>
            <c:numRef>
              <c:f>'pool liquidity delta neutral'!$E$68:$AR$68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8.007121131743844E-3</c:v>
                </c:pt>
                <c:pt idx="5">
                  <c:v>1.5688032550521314E-2</c:v>
                </c:pt>
                <c:pt idx="6">
                  <c:v>1.6077236482814783E-2</c:v>
                </c:pt>
                <c:pt idx="7">
                  <c:v>8.6701123065253682E-3</c:v>
                </c:pt>
                <c:pt idx="8">
                  <c:v>-7.0860229422819998E-3</c:v>
                </c:pt>
                <c:pt idx="9">
                  <c:v>-3.1797775827477892E-2</c:v>
                </c:pt>
                <c:pt idx="10">
                  <c:v>-6.6132416959391094E-2</c:v>
                </c:pt>
                <c:pt idx="11">
                  <c:v>-0.11082565843366865</c:v>
                </c:pt>
                <c:pt idx="12">
                  <c:v>-0.16669065928624605</c:v>
                </c:pt>
                <c:pt idx="13">
                  <c:v>-0.23462849129248298</c:v>
                </c:pt>
                <c:pt idx="14">
                  <c:v>-0.31564034906662641</c:v>
                </c:pt>
                <c:pt idx="15">
                  <c:v>-0.41084185332050538</c:v>
                </c:pt>
                <c:pt idx="16">
                  <c:v>-0.52147987822698383</c:v>
                </c:pt>
                <c:pt idx="17">
                  <c:v>-0.64895243830457616</c:v>
                </c:pt>
                <c:pt idx="18">
                  <c:v>-0.79483230409186945</c:v>
                </c:pt>
                <c:pt idx="19">
                  <c:v>-0.96089518859835721</c:v>
                </c:pt>
                <c:pt idx="20">
                  <c:v>-1.1491535710456162</c:v>
                </c:pt>
                <c:pt idx="21">
                  <c:v>-1.3618975186232944</c:v>
                </c:pt>
                <c:pt idx="22">
                  <c:v>-1.6017442557646291</c:v>
                </c:pt>
                <c:pt idx="23">
                  <c:v>-1.8716987488163568</c:v>
                </c:pt>
                <c:pt idx="24">
                  <c:v>-2.1752282717868638</c:v>
                </c:pt>
                <c:pt idx="25">
                  <c:v>-2.516354867872451</c:v>
                </c:pt>
                <c:pt idx="26">
                  <c:v>-2.8997709263671823</c:v>
                </c:pt>
                <c:pt idx="27">
                  <c:v>-3.3309849100696169</c:v>
                </c:pt>
                <c:pt idx="28">
                  <c:v>-3.8165068265271884</c:v>
                </c:pt>
                <c:pt idx="29">
                  <c:v>-4.364086691066916</c:v>
                </c:pt>
                <c:pt idx="30">
                  <c:v>-4.9830245287331536</c:v>
                </c:pt>
                <c:pt idx="31">
                  <c:v>-5.6845782715755604</c:v>
                </c:pt>
                <c:pt idx="32">
                  <c:v>-6.4825076216980051</c:v>
                </c:pt>
                <c:pt idx="33">
                  <c:v>-7.3938098659742764</c:v>
                </c:pt>
                <c:pt idx="34">
                  <c:v>-8.4397316212796341</c:v>
                </c:pt>
                <c:pt idx="35">
                  <c:v>-9.6471852778171296</c:v>
                </c:pt>
                <c:pt idx="36">
                  <c:v>-11.050772489582187</c:v>
                </c:pt>
                <c:pt idx="37">
                  <c:v>-12.695741583504514</c:v>
                </c:pt>
                <c:pt idx="38">
                  <c:v>-14.642423673159101</c:v>
                </c:pt>
                <c:pt idx="39">
                  <c:v>-16.973088470867424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D-3D45-B1D1-82560865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Sandwicher EV</a:t>
            </a:r>
            <a:r>
              <a:rPr lang="en-US" baseline="0"/>
              <a:t> </a:t>
            </a:r>
            <a:r>
              <a:rPr lang="en-US"/>
              <a:t>x Win Rate (delta neutral)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'win rate delta neutral'!$D$14</c:f>
              <c:strCache>
                <c:ptCount val="1"/>
                <c:pt idx="0">
                  <c:v>(dRate/dVlm)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'win rate delta neutral'!$E$6:$AR$6</c:f>
              <c:numCache>
                <c:formatCode>General</c:formatCode>
                <c:ptCount val="40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</c:numCache>
            </c:numRef>
          </c:cat>
          <c:val>
            <c:numRef>
              <c:f>'win rate delta neutral'!$E$68:$AR$68</c:f>
              <c:numCache>
                <c:formatCode>General</c:formatCode>
                <c:ptCount val="40"/>
                <c:pt idx="0">
                  <c:v>-5.9495388626284011</c:v>
                </c:pt>
                <c:pt idx="1">
                  <c:v>-5.7778796628906042</c:v>
                </c:pt>
                <c:pt idx="2">
                  <c:v>-5.6062204631528054</c:v>
                </c:pt>
                <c:pt idx="3">
                  <c:v>-5.4345612634150093</c:v>
                </c:pt>
                <c:pt idx="4">
                  <c:v>-5.2629020636772106</c:v>
                </c:pt>
                <c:pt idx="5">
                  <c:v>-5.0912428639394136</c:v>
                </c:pt>
                <c:pt idx="6">
                  <c:v>-4.9195836642016166</c:v>
                </c:pt>
                <c:pt idx="7">
                  <c:v>-4.7479244644638179</c:v>
                </c:pt>
                <c:pt idx="8">
                  <c:v>-4.5762652647260218</c:v>
                </c:pt>
                <c:pt idx="9">
                  <c:v>-4.404606064988223</c:v>
                </c:pt>
                <c:pt idx="10">
                  <c:v>-4.2329468652504261</c:v>
                </c:pt>
                <c:pt idx="11">
                  <c:v>-4.0612876655126291</c:v>
                </c:pt>
                <c:pt idx="12">
                  <c:v>-3.8896284657748303</c:v>
                </c:pt>
                <c:pt idx="13">
                  <c:v>-3.7179692660370343</c:v>
                </c:pt>
                <c:pt idx="14">
                  <c:v>-3.5463100662992355</c:v>
                </c:pt>
                <c:pt idx="15">
                  <c:v>-3.3746508665614385</c:v>
                </c:pt>
                <c:pt idx="16">
                  <c:v>-3.2029916668236402</c:v>
                </c:pt>
                <c:pt idx="17">
                  <c:v>-3.0313324670858433</c:v>
                </c:pt>
                <c:pt idx="18">
                  <c:v>-2.8596732673480445</c:v>
                </c:pt>
                <c:pt idx="19">
                  <c:v>-2.688014067610248</c:v>
                </c:pt>
                <c:pt idx="20">
                  <c:v>-2.5163548678724506</c:v>
                </c:pt>
                <c:pt idx="21">
                  <c:v>-2.3446956681346527</c:v>
                </c:pt>
                <c:pt idx="22">
                  <c:v>-2.1730364683968548</c:v>
                </c:pt>
                <c:pt idx="23">
                  <c:v>-2.001377268659057</c:v>
                </c:pt>
                <c:pt idx="24">
                  <c:v>-1.8297180689212598</c:v>
                </c:pt>
                <c:pt idx="25">
                  <c:v>-1.6580588691834619</c:v>
                </c:pt>
                <c:pt idx="26">
                  <c:v>-1.4863996694456643</c:v>
                </c:pt>
                <c:pt idx="27">
                  <c:v>-1.3147404697078664</c:v>
                </c:pt>
                <c:pt idx="28">
                  <c:v>-1.143081269970069</c:v>
                </c:pt>
                <c:pt idx="29">
                  <c:v>-0.97142207023227123</c:v>
                </c:pt>
                <c:pt idx="30">
                  <c:v>-0.79976287049447359</c:v>
                </c:pt>
                <c:pt idx="31">
                  <c:v>-0.62810367075667606</c:v>
                </c:pt>
                <c:pt idx="32">
                  <c:v>-0.4564444710188782</c:v>
                </c:pt>
                <c:pt idx="33">
                  <c:v>-0.28478527128108067</c:v>
                </c:pt>
                <c:pt idx="34">
                  <c:v>-0.11312607154328302</c:v>
                </c:pt>
                <c:pt idx="35">
                  <c:v>5.8533128194514727E-2</c:v>
                </c:pt>
                <c:pt idx="36">
                  <c:v>0.23019232793231237</c:v>
                </c:pt>
                <c:pt idx="37">
                  <c:v>0.40185152767010995</c:v>
                </c:pt>
                <c:pt idx="38">
                  <c:v>0.57351072740790765</c:v>
                </c:pt>
                <c:pt idx="39">
                  <c:v>0.74516992714570529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C-E84D-BD08-074983319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Sandwicher EV</a:t>
            </a:r>
            <a:r>
              <a:rPr lang="en-US" baseline="0"/>
              <a:t> </a:t>
            </a:r>
            <a:r>
              <a:rPr lang="en-US"/>
              <a:t>x User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Pool Fee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'user volume'!$E$5:$AR$5</c:f>
              <c:numCache>
                <c:formatCode>General</c:formatCode>
                <c:ptCount val="40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  <c:pt idx="8">
                  <c:v>1080</c:v>
                </c:pt>
                <c:pt idx="9">
                  <c:v>1200</c:v>
                </c:pt>
                <c:pt idx="10">
                  <c:v>1320</c:v>
                </c:pt>
                <c:pt idx="11">
                  <c:v>1440</c:v>
                </c:pt>
                <c:pt idx="12">
                  <c:v>1560</c:v>
                </c:pt>
                <c:pt idx="13">
                  <c:v>1680</c:v>
                </c:pt>
                <c:pt idx="14">
                  <c:v>1800</c:v>
                </c:pt>
                <c:pt idx="15">
                  <c:v>1920</c:v>
                </c:pt>
                <c:pt idx="16">
                  <c:v>2040</c:v>
                </c:pt>
                <c:pt idx="17">
                  <c:v>2160</c:v>
                </c:pt>
                <c:pt idx="18">
                  <c:v>2280</c:v>
                </c:pt>
                <c:pt idx="19">
                  <c:v>2400</c:v>
                </c:pt>
                <c:pt idx="20">
                  <c:v>2520</c:v>
                </c:pt>
                <c:pt idx="21">
                  <c:v>2640</c:v>
                </c:pt>
                <c:pt idx="22">
                  <c:v>2760</c:v>
                </c:pt>
                <c:pt idx="23">
                  <c:v>2880</c:v>
                </c:pt>
                <c:pt idx="24">
                  <c:v>3000</c:v>
                </c:pt>
                <c:pt idx="25">
                  <c:v>3120</c:v>
                </c:pt>
                <c:pt idx="26">
                  <c:v>3240</c:v>
                </c:pt>
                <c:pt idx="27">
                  <c:v>3360</c:v>
                </c:pt>
                <c:pt idx="28">
                  <c:v>3480</c:v>
                </c:pt>
                <c:pt idx="29">
                  <c:v>3600</c:v>
                </c:pt>
                <c:pt idx="30">
                  <c:v>3720</c:v>
                </c:pt>
                <c:pt idx="31">
                  <c:v>3840</c:v>
                </c:pt>
                <c:pt idx="32">
                  <c:v>3960</c:v>
                </c:pt>
                <c:pt idx="33">
                  <c:v>4080</c:v>
                </c:pt>
                <c:pt idx="34">
                  <c:v>4200</c:v>
                </c:pt>
                <c:pt idx="35">
                  <c:v>4320</c:v>
                </c:pt>
                <c:pt idx="36">
                  <c:v>4440</c:v>
                </c:pt>
                <c:pt idx="37">
                  <c:v>4560</c:v>
                </c:pt>
                <c:pt idx="38">
                  <c:v>4680</c:v>
                </c:pt>
                <c:pt idx="39">
                  <c:v>4800</c:v>
                </c:pt>
              </c:numCache>
            </c:numRef>
          </c:cat>
          <c:val>
            <c:numRef>
              <c:f>'user volume'!$E$68:$AR$68</c:f>
              <c:numCache>
                <c:formatCode>General</c:formatCode>
                <c:ptCount val="40"/>
                <c:pt idx="0">
                  <c:v>-7.8355963278221452</c:v>
                </c:pt>
                <c:pt idx="1">
                  <c:v>-7.0120795927280142</c:v>
                </c:pt>
                <c:pt idx="2">
                  <c:v>-6.2325994852839131</c:v>
                </c:pt>
                <c:pt idx="3">
                  <c:v>-5.4971991745369451</c:v>
                </c:pt>
                <c:pt idx="4">
                  <c:v>-4.8059218972620101</c:v>
                </c:pt>
                <c:pt idx="5">
                  <c:v>-4.1588109580976607</c:v>
                </c:pt>
                <c:pt idx="6">
                  <c:v>-3.555909729677353</c:v>
                </c:pt>
                <c:pt idx="7">
                  <c:v>-2.99726165276644</c:v>
                </c:pt>
                <c:pt idx="8">
                  <c:v>-2.4829102363947868</c:v>
                </c:pt>
                <c:pt idx="9">
                  <c:v>-2.0128990579941046</c:v>
                </c:pt>
                <c:pt idx="10">
                  <c:v>-1.587271763531362</c:v>
                </c:pt>
                <c:pt idx="11">
                  <c:v>-1.2060720676459482</c:v>
                </c:pt>
                <c:pt idx="12">
                  <c:v>-0.86934375378530149</c:v>
                </c:pt>
                <c:pt idx="13">
                  <c:v>-0.57713067434104914</c:v>
                </c:pt>
                <c:pt idx="14">
                  <c:v>-0.32947675078628436</c:v>
                </c:pt>
                <c:pt idx="15">
                  <c:v>-0.12642597381224618</c:v>
                </c:pt>
                <c:pt idx="16">
                  <c:v>3.1977596533863561E-2</c:v>
                </c:pt>
                <c:pt idx="17">
                  <c:v>0.14568983071131925</c:v>
                </c:pt>
                <c:pt idx="18">
                  <c:v>0.21466652954779875</c:v>
                </c:pt>
                <c:pt idx="19">
                  <c:v>0.2388634241010692</c:v>
                </c:pt>
                <c:pt idx="20">
                  <c:v>0.21823617551974905</c:v>
                </c:pt>
                <c:pt idx="21">
                  <c:v>0.15274037490456749</c:v>
                </c:pt>
                <c:pt idx="22">
                  <c:v>4.233154316890797E-2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4-5A49-BABA-600269328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Sandwicher EV x Pool Fee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Pool Fee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fee!$E$15:$AR$15</c:f>
              <c:numCache>
                <c:formatCode>0.00%</c:formatCode>
                <c:ptCount val="40"/>
                <c:pt idx="0">
                  <c:v>2.0000000000000001E-4</c:v>
                </c:pt>
                <c:pt idx="1">
                  <c:v>4.4400000000000006E-4</c:v>
                </c:pt>
                <c:pt idx="2">
                  <c:v>6.8800000000000003E-4</c:v>
                </c:pt>
                <c:pt idx="3">
                  <c:v>9.320000000000001E-4</c:v>
                </c:pt>
                <c:pt idx="4">
                  <c:v>1.1760000000000002E-3</c:v>
                </c:pt>
                <c:pt idx="5">
                  <c:v>1.4200000000000003E-3</c:v>
                </c:pt>
                <c:pt idx="6">
                  <c:v>1.6640000000000003E-3</c:v>
                </c:pt>
                <c:pt idx="7">
                  <c:v>1.9080000000000004E-3</c:v>
                </c:pt>
                <c:pt idx="8">
                  <c:v>2.1520000000000003E-3</c:v>
                </c:pt>
                <c:pt idx="9">
                  <c:v>2.3960000000000001E-3</c:v>
                </c:pt>
                <c:pt idx="10">
                  <c:v>2.64E-3</c:v>
                </c:pt>
                <c:pt idx="11">
                  <c:v>2.8839999999999998E-3</c:v>
                </c:pt>
                <c:pt idx="12">
                  <c:v>3.1279999999999997E-3</c:v>
                </c:pt>
                <c:pt idx="13">
                  <c:v>3.3719999999999996E-3</c:v>
                </c:pt>
                <c:pt idx="14">
                  <c:v>3.6159999999999994E-3</c:v>
                </c:pt>
                <c:pt idx="15">
                  <c:v>3.8599999999999993E-3</c:v>
                </c:pt>
                <c:pt idx="16">
                  <c:v>4.1039999999999991E-3</c:v>
                </c:pt>
                <c:pt idx="17">
                  <c:v>4.3479999999999994E-3</c:v>
                </c:pt>
                <c:pt idx="18">
                  <c:v>4.5919999999999997E-3</c:v>
                </c:pt>
                <c:pt idx="19">
                  <c:v>4.836E-3</c:v>
                </c:pt>
                <c:pt idx="20">
                  <c:v>5.0800000000000003E-3</c:v>
                </c:pt>
                <c:pt idx="21">
                  <c:v>5.3240000000000006E-3</c:v>
                </c:pt>
                <c:pt idx="22">
                  <c:v>5.5680000000000009E-3</c:v>
                </c:pt>
                <c:pt idx="23">
                  <c:v>5.8120000000000012E-3</c:v>
                </c:pt>
                <c:pt idx="24">
                  <c:v>6.0560000000000015E-3</c:v>
                </c:pt>
                <c:pt idx="25">
                  <c:v>6.3000000000000018E-3</c:v>
                </c:pt>
                <c:pt idx="26">
                  <c:v>6.5440000000000021E-3</c:v>
                </c:pt>
                <c:pt idx="27">
                  <c:v>6.7880000000000024E-3</c:v>
                </c:pt>
                <c:pt idx="28">
                  <c:v>7.0320000000000027E-3</c:v>
                </c:pt>
                <c:pt idx="29">
                  <c:v>7.276000000000003E-3</c:v>
                </c:pt>
                <c:pt idx="30">
                  <c:v>7.5200000000000032E-3</c:v>
                </c:pt>
                <c:pt idx="31">
                  <c:v>7.7640000000000035E-3</c:v>
                </c:pt>
                <c:pt idx="32">
                  <c:v>8.008000000000003E-3</c:v>
                </c:pt>
                <c:pt idx="33">
                  <c:v>8.2520000000000024E-3</c:v>
                </c:pt>
                <c:pt idx="34">
                  <c:v>8.4960000000000018E-3</c:v>
                </c:pt>
                <c:pt idx="35">
                  <c:v>8.7400000000000012E-3</c:v>
                </c:pt>
                <c:pt idx="36">
                  <c:v>8.9840000000000007E-3</c:v>
                </c:pt>
                <c:pt idx="37">
                  <c:v>9.2280000000000001E-3</c:v>
                </c:pt>
                <c:pt idx="38">
                  <c:v>9.4719999999999995E-3</c:v>
                </c:pt>
                <c:pt idx="39">
                  <c:v>9.7159999999999989E-3</c:v>
                </c:pt>
              </c:numCache>
            </c:numRef>
          </c:cat>
          <c:val>
            <c:numRef>
              <c:f>fee!$E$68:$AR$68</c:f>
              <c:numCache>
                <c:formatCode>General</c:formatCode>
                <c:ptCount val="40"/>
                <c:pt idx="0">
                  <c:v>2.2962654708360333</c:v>
                </c:pt>
                <c:pt idx="1">
                  <c:v>1.8498138719362487</c:v>
                </c:pt>
                <c:pt idx="2">
                  <c:v>1.4332020443270039</c:v>
                </c:pt>
                <c:pt idx="3">
                  <c:v>1.0464367918492599</c:v>
                </c:pt>
                <c:pt idx="4">
                  <c:v>0.68952491317429576</c:v>
                </c:pt>
                <c:pt idx="5">
                  <c:v>0.36247320179302278</c:v>
                </c:pt>
                <c:pt idx="6">
                  <c:v>6.5288446004558409E-2</c:v>
                </c:pt>
                <c:pt idx="7">
                  <c:v>-0.20202257109463062</c:v>
                </c:pt>
                <c:pt idx="8">
                  <c:v>-0.43945307162283598</c:v>
                </c:pt>
                <c:pt idx="9">
                  <c:v>-0.64699628292362377</c:v>
                </c:pt>
                <c:pt idx="10">
                  <c:v>-0.82464543757782849</c:v>
                </c:pt>
                <c:pt idx="11">
                  <c:v>-0.97239377341435329</c:v>
                </c:pt>
                <c:pt idx="12">
                  <c:v>-1.0902345335225618</c:v>
                </c:pt>
                <c:pt idx="13">
                  <c:v>-1.178160966261828</c:v>
                </c:pt>
                <c:pt idx="14">
                  <c:v>-1.2361663252748372</c:v>
                </c:pt>
                <c:pt idx="15">
                  <c:v>-1.2642438694978466</c:v>
                </c:pt>
                <c:pt idx="16">
                  <c:v>-1.2623868631718551</c:v>
                </c:pt>
                <c:pt idx="17">
                  <c:v>-1.2305885758547959</c:v>
                </c:pt>
                <c:pt idx="18">
                  <c:v>-1.1688422824321947</c:v>
                </c:pt>
                <c:pt idx="19">
                  <c:v>-1.077141263128965</c:v>
                </c:pt>
                <c:pt idx="20">
                  <c:v>-0.95547880352025061</c:v>
                </c:pt>
                <c:pt idx="21">
                  <c:v>-0.80384819454349099</c:v>
                </c:pt>
                <c:pt idx="22">
                  <c:v>-0.62224273250902229</c:v>
                </c:pt>
                <c:pt idx="23">
                  <c:v>-0.41065571911202881</c:v>
                </c:pt>
                <c:pt idx="24">
                  <c:v>-0.16908046144356703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87-5C4F-B84C-435A84BC8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Sandwicher</a:t>
            </a:r>
            <a:r>
              <a:rPr lang="en-US" sz="1400" b="0" i="0" u="none" strike="noStrike" baseline="0"/>
              <a:t> EV </a:t>
            </a:r>
            <a:r>
              <a:rPr lang="en-US"/>
              <a:t>x User Volume (delta neutral)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Pool Fee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'user volume delta neutral'!$E$5:$AR$5</c:f>
              <c:numCache>
                <c:formatCode>General</c:formatCode>
                <c:ptCount val="40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  <c:pt idx="8">
                  <c:v>1080</c:v>
                </c:pt>
                <c:pt idx="9">
                  <c:v>1200</c:v>
                </c:pt>
                <c:pt idx="10">
                  <c:v>1320</c:v>
                </c:pt>
                <c:pt idx="11">
                  <c:v>1440</c:v>
                </c:pt>
                <c:pt idx="12">
                  <c:v>1560</c:v>
                </c:pt>
                <c:pt idx="13">
                  <c:v>1680</c:v>
                </c:pt>
                <c:pt idx="14">
                  <c:v>1800</c:v>
                </c:pt>
                <c:pt idx="15">
                  <c:v>1920</c:v>
                </c:pt>
                <c:pt idx="16">
                  <c:v>2040</c:v>
                </c:pt>
                <c:pt idx="17">
                  <c:v>2160</c:v>
                </c:pt>
                <c:pt idx="18">
                  <c:v>2280</c:v>
                </c:pt>
                <c:pt idx="19">
                  <c:v>2400</c:v>
                </c:pt>
                <c:pt idx="20">
                  <c:v>2520</c:v>
                </c:pt>
                <c:pt idx="21">
                  <c:v>2640</c:v>
                </c:pt>
                <c:pt idx="22">
                  <c:v>2760</c:v>
                </c:pt>
                <c:pt idx="23">
                  <c:v>2880</c:v>
                </c:pt>
                <c:pt idx="24">
                  <c:v>3000</c:v>
                </c:pt>
                <c:pt idx="25">
                  <c:v>3120</c:v>
                </c:pt>
                <c:pt idx="26">
                  <c:v>3240</c:v>
                </c:pt>
                <c:pt idx="27">
                  <c:v>3360</c:v>
                </c:pt>
                <c:pt idx="28">
                  <c:v>3480</c:v>
                </c:pt>
                <c:pt idx="29">
                  <c:v>3600</c:v>
                </c:pt>
                <c:pt idx="30">
                  <c:v>3720</c:v>
                </c:pt>
                <c:pt idx="31">
                  <c:v>3840</c:v>
                </c:pt>
                <c:pt idx="32">
                  <c:v>3960</c:v>
                </c:pt>
                <c:pt idx="33">
                  <c:v>4080</c:v>
                </c:pt>
                <c:pt idx="34">
                  <c:v>4200</c:v>
                </c:pt>
                <c:pt idx="35">
                  <c:v>4320</c:v>
                </c:pt>
                <c:pt idx="36">
                  <c:v>4440</c:v>
                </c:pt>
                <c:pt idx="37">
                  <c:v>4560</c:v>
                </c:pt>
                <c:pt idx="38">
                  <c:v>4680</c:v>
                </c:pt>
                <c:pt idx="39">
                  <c:v>4800</c:v>
                </c:pt>
              </c:numCache>
            </c:numRef>
          </c:cat>
          <c:val>
            <c:numRef>
              <c:f>'user volume delta neutral'!$E$68:$AR$68</c:f>
              <c:numCache>
                <c:formatCode>General</c:formatCode>
                <c:ptCount val="40"/>
                <c:pt idx="0">
                  <c:v>-12.01998750482835</c:v>
                </c:pt>
                <c:pt idx="1">
                  <c:v>-10.916249634158021</c:v>
                </c:pt>
                <c:pt idx="2">
                  <c:v>-9.8651634694601853</c:v>
                </c:pt>
                <c:pt idx="3">
                  <c:v>-8.8667837839798267</c:v>
                </c:pt>
                <c:pt idx="4">
                  <c:v>-7.9211654348229104</c:v>
                </c:pt>
                <c:pt idx="5">
                  <c:v>-7.0283633631163411</c:v>
                </c:pt>
                <c:pt idx="6">
                  <c:v>-6.188432594166045</c:v>
                </c:pt>
                <c:pt idx="7">
                  <c:v>-5.4014282376190863</c:v>
                </c:pt>
                <c:pt idx="8">
                  <c:v>-4.6674054876226023</c:v>
                </c:pt>
                <c:pt idx="9">
                  <c:v>-3.9864196229866593</c:v>
                </c:pt>
                <c:pt idx="10">
                  <c:v>-3.358526007343869</c:v>
                </c:pt>
                <c:pt idx="11">
                  <c:v>-2.7837800893125291</c:v>
                </c:pt>
                <c:pt idx="12">
                  <c:v>-2.2622374026583429</c:v>
                </c:pt>
                <c:pt idx="13">
                  <c:v>-1.7939535664563664</c:v>
                </c:pt>
                <c:pt idx="14">
                  <c:v>-1.3789842852547736</c:v>
                </c:pt>
                <c:pt idx="15">
                  <c:v>-1.0173853492375713</c:v>
                </c:pt>
                <c:pt idx="16">
                  <c:v>-0.70921263438873439</c:v>
                </c:pt>
                <c:pt idx="17">
                  <c:v>-0.45452210265591475</c:v>
                </c:pt>
                <c:pt idx="18">
                  <c:v>-0.25336980211511673</c:v>
                </c:pt>
                <c:pt idx="19">
                  <c:v>-0.10581186713503143</c:v>
                </c:pt>
                <c:pt idx="20">
                  <c:v>-1.190451854303376E-2</c:v>
                </c:pt>
                <c:pt idx="21">
                  <c:v>2.829593620975146E-2</c:v>
                </c:pt>
                <c:pt idx="22">
                  <c:v>1.4733102882404481E-2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4-8C45-B526-68BCF8A08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Sandwicher</a:t>
            </a:r>
            <a:r>
              <a:rPr lang="en-US"/>
              <a:t> EV x Pool Fee (delta neutral)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Pool Fee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'fee delta neutral'!$E$15:$AR$15</c:f>
              <c:numCache>
                <c:formatCode>0.00%</c:formatCode>
                <c:ptCount val="40"/>
                <c:pt idx="0">
                  <c:v>2.0000000000000001E-4</c:v>
                </c:pt>
                <c:pt idx="1">
                  <c:v>4.4400000000000006E-4</c:v>
                </c:pt>
                <c:pt idx="2">
                  <c:v>6.8800000000000003E-4</c:v>
                </c:pt>
                <c:pt idx="3">
                  <c:v>9.320000000000001E-4</c:v>
                </c:pt>
                <c:pt idx="4">
                  <c:v>1.1760000000000002E-3</c:v>
                </c:pt>
                <c:pt idx="5">
                  <c:v>1.4200000000000003E-3</c:v>
                </c:pt>
                <c:pt idx="6">
                  <c:v>1.6640000000000003E-3</c:v>
                </c:pt>
                <c:pt idx="7">
                  <c:v>1.9080000000000004E-3</c:v>
                </c:pt>
                <c:pt idx="8">
                  <c:v>2.1520000000000003E-3</c:v>
                </c:pt>
                <c:pt idx="9">
                  <c:v>2.3960000000000001E-3</c:v>
                </c:pt>
                <c:pt idx="10">
                  <c:v>2.64E-3</c:v>
                </c:pt>
                <c:pt idx="11">
                  <c:v>2.8839999999999998E-3</c:v>
                </c:pt>
                <c:pt idx="12">
                  <c:v>3.1279999999999997E-3</c:v>
                </c:pt>
                <c:pt idx="13">
                  <c:v>3.3719999999999996E-3</c:v>
                </c:pt>
                <c:pt idx="14">
                  <c:v>3.6159999999999994E-3</c:v>
                </c:pt>
                <c:pt idx="15">
                  <c:v>3.8599999999999993E-3</c:v>
                </c:pt>
                <c:pt idx="16">
                  <c:v>4.1039999999999991E-3</c:v>
                </c:pt>
                <c:pt idx="17">
                  <c:v>4.3479999999999994E-3</c:v>
                </c:pt>
                <c:pt idx="18">
                  <c:v>4.5919999999999997E-3</c:v>
                </c:pt>
                <c:pt idx="19">
                  <c:v>4.836E-3</c:v>
                </c:pt>
                <c:pt idx="20">
                  <c:v>5.0800000000000003E-3</c:v>
                </c:pt>
                <c:pt idx="21">
                  <c:v>5.3240000000000006E-3</c:v>
                </c:pt>
                <c:pt idx="22">
                  <c:v>5.5680000000000009E-3</c:v>
                </c:pt>
                <c:pt idx="23">
                  <c:v>5.8120000000000012E-3</c:v>
                </c:pt>
                <c:pt idx="24">
                  <c:v>6.0560000000000015E-3</c:v>
                </c:pt>
                <c:pt idx="25">
                  <c:v>6.3000000000000018E-3</c:v>
                </c:pt>
                <c:pt idx="26">
                  <c:v>6.5440000000000021E-3</c:v>
                </c:pt>
                <c:pt idx="27">
                  <c:v>6.7880000000000024E-3</c:v>
                </c:pt>
                <c:pt idx="28">
                  <c:v>7.0320000000000027E-3</c:v>
                </c:pt>
                <c:pt idx="29">
                  <c:v>7.276000000000003E-3</c:v>
                </c:pt>
                <c:pt idx="30">
                  <c:v>7.5200000000000032E-3</c:v>
                </c:pt>
                <c:pt idx="31">
                  <c:v>7.7640000000000035E-3</c:v>
                </c:pt>
                <c:pt idx="32">
                  <c:v>8.008000000000003E-3</c:v>
                </c:pt>
                <c:pt idx="33">
                  <c:v>8.2520000000000024E-3</c:v>
                </c:pt>
                <c:pt idx="34">
                  <c:v>8.4960000000000018E-3</c:v>
                </c:pt>
                <c:pt idx="35">
                  <c:v>8.7400000000000012E-3</c:v>
                </c:pt>
                <c:pt idx="36">
                  <c:v>8.9840000000000007E-3</c:v>
                </c:pt>
                <c:pt idx="37">
                  <c:v>9.2280000000000001E-3</c:v>
                </c:pt>
                <c:pt idx="38">
                  <c:v>9.4719999999999995E-3</c:v>
                </c:pt>
                <c:pt idx="39">
                  <c:v>9.7159999999999989E-3</c:v>
                </c:pt>
              </c:numCache>
            </c:numRef>
          </c:cat>
          <c:val>
            <c:numRef>
              <c:f>'fee delta neutral'!$E$68:$AR$68</c:f>
              <c:numCache>
                <c:formatCode>General</c:formatCode>
                <c:ptCount val="40"/>
                <c:pt idx="0">
                  <c:v>0.36349221426996792</c:v>
                </c:pt>
                <c:pt idx="1">
                  <c:v>-7.4935326197078211E-2</c:v>
                </c:pt>
                <c:pt idx="2">
                  <c:v>-0.47761262803430782</c:v>
                </c:pt>
                <c:pt idx="3">
                  <c:v>-0.84452637870151648</c:v>
                </c:pt>
                <c:pt idx="4">
                  <c:v>-1.1756632654829104</c:v>
                </c:pt>
                <c:pt idx="5">
                  <c:v>-1.4710099754936437</c:v>
                </c:pt>
                <c:pt idx="6">
                  <c:v>-1.7305531956872073</c:v>
                </c:pt>
                <c:pt idx="7">
                  <c:v>-1.9542796128642408</c:v>
                </c:pt>
                <c:pt idx="8">
                  <c:v>-2.1421759136804326</c:v>
                </c:pt>
                <c:pt idx="9">
                  <c:v>-2.294228784654365</c:v>
                </c:pt>
                <c:pt idx="10">
                  <c:v>-2.4104249121755856</c:v>
                </c:pt>
                <c:pt idx="11">
                  <c:v>-2.4907509825123952</c:v>
                </c:pt>
                <c:pt idx="12">
                  <c:v>-2.5351936818209992</c:v>
                </c:pt>
                <c:pt idx="13">
                  <c:v>-2.5437396961515333</c:v>
                </c:pt>
                <c:pt idx="14">
                  <c:v>-2.5163757114581813</c:v>
                </c:pt>
                <c:pt idx="15">
                  <c:v>-2.4530884136061388</c:v>
                </c:pt>
                <c:pt idx="16">
                  <c:v>-2.3538644883791733</c:v>
                </c:pt>
                <c:pt idx="17">
                  <c:v>-2.2186906214890314</c:v>
                </c:pt>
                <c:pt idx="18">
                  <c:v>-2.0475534985822321</c:v>
                </c:pt>
                <c:pt idx="19">
                  <c:v>-1.840439805248991</c:v>
                </c:pt>
                <c:pt idx="20">
                  <c:v>-1.5973362270301834</c:v>
                </c:pt>
                <c:pt idx="21">
                  <c:v>-1.3182294494267808</c:v>
                </c:pt>
                <c:pt idx="22">
                  <c:v>-1.0031061579066147</c:v>
                </c:pt>
                <c:pt idx="23">
                  <c:v>-0.6519530379131524</c:v>
                </c:pt>
                <c:pt idx="24">
                  <c:v>-0.26475677487323424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2-4B49-BAB8-42C56C5ED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Sandwicher</a:t>
            </a:r>
            <a:r>
              <a:rPr lang="en-US"/>
              <a:t> EV</a:t>
            </a:r>
            <a:r>
              <a:rPr lang="en-US" baseline="0"/>
              <a:t> </a:t>
            </a:r>
            <a:r>
              <a:rPr lang="en-US"/>
              <a:t>x User Slippage (delta neutral)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Searcher EV / User Volume  x User Slippage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'user slippage delta neutral'!$E$2:$AR$2</c:f>
              <c:numCache>
                <c:formatCode>General</c:formatCode>
                <c:ptCount val="40"/>
                <c:pt idx="0">
                  <c:v>8.0000000000000004E-4</c:v>
                </c:pt>
                <c:pt idx="1">
                  <c:v>1.6000000000000001E-3</c:v>
                </c:pt>
                <c:pt idx="2">
                  <c:v>2.4000000000000002E-3</c:v>
                </c:pt>
                <c:pt idx="3">
                  <c:v>3.2000000000000002E-3</c:v>
                </c:pt>
                <c:pt idx="4">
                  <c:v>4.0000000000000001E-3</c:v>
                </c:pt>
                <c:pt idx="5">
                  <c:v>4.8000000000000004E-3</c:v>
                </c:pt>
                <c:pt idx="6">
                  <c:v>5.6000000000000008E-3</c:v>
                </c:pt>
                <c:pt idx="7">
                  <c:v>6.4000000000000012E-3</c:v>
                </c:pt>
                <c:pt idx="8">
                  <c:v>7.2000000000000015E-3</c:v>
                </c:pt>
                <c:pt idx="9">
                  <c:v>8.0000000000000019E-3</c:v>
                </c:pt>
                <c:pt idx="10">
                  <c:v>8.8000000000000023E-3</c:v>
                </c:pt>
                <c:pt idx="11">
                  <c:v>9.6000000000000026E-3</c:v>
                </c:pt>
                <c:pt idx="12">
                  <c:v>1.0400000000000003E-2</c:v>
                </c:pt>
                <c:pt idx="13">
                  <c:v>1.1200000000000003E-2</c:v>
                </c:pt>
                <c:pt idx="14">
                  <c:v>1.2000000000000004E-2</c:v>
                </c:pt>
                <c:pt idx="15">
                  <c:v>1.2800000000000004E-2</c:v>
                </c:pt>
                <c:pt idx="16">
                  <c:v>1.3600000000000004E-2</c:v>
                </c:pt>
                <c:pt idx="17">
                  <c:v>1.4400000000000005E-2</c:v>
                </c:pt>
                <c:pt idx="18">
                  <c:v>1.5200000000000005E-2</c:v>
                </c:pt>
                <c:pt idx="19">
                  <c:v>1.6000000000000004E-2</c:v>
                </c:pt>
                <c:pt idx="20">
                  <c:v>1.6800000000000002E-2</c:v>
                </c:pt>
                <c:pt idx="21">
                  <c:v>1.7600000000000001E-2</c:v>
                </c:pt>
                <c:pt idx="22">
                  <c:v>1.84E-2</c:v>
                </c:pt>
                <c:pt idx="23">
                  <c:v>1.9199999999999998E-2</c:v>
                </c:pt>
                <c:pt idx="24">
                  <c:v>1.9999999999999997E-2</c:v>
                </c:pt>
                <c:pt idx="25">
                  <c:v>2.0799999999999996E-2</c:v>
                </c:pt>
                <c:pt idx="26">
                  <c:v>2.1599999999999994E-2</c:v>
                </c:pt>
                <c:pt idx="27">
                  <c:v>2.2399999999999993E-2</c:v>
                </c:pt>
                <c:pt idx="28">
                  <c:v>2.3199999999999991E-2</c:v>
                </c:pt>
                <c:pt idx="29">
                  <c:v>2.399999999999999E-2</c:v>
                </c:pt>
                <c:pt idx="30">
                  <c:v>2.4799999999999989E-2</c:v>
                </c:pt>
                <c:pt idx="31">
                  <c:v>2.5599999999999987E-2</c:v>
                </c:pt>
                <c:pt idx="32">
                  <c:v>2.6399999999999986E-2</c:v>
                </c:pt>
                <c:pt idx="33">
                  <c:v>2.7199999999999985E-2</c:v>
                </c:pt>
                <c:pt idx="34">
                  <c:v>2.7999999999999983E-2</c:v>
                </c:pt>
                <c:pt idx="35">
                  <c:v>2.8799999999999982E-2</c:v>
                </c:pt>
                <c:pt idx="36">
                  <c:v>2.959999999999998E-2</c:v>
                </c:pt>
                <c:pt idx="37">
                  <c:v>3.0399999999999979E-2</c:v>
                </c:pt>
                <c:pt idx="38">
                  <c:v>3.1199999999999978E-2</c:v>
                </c:pt>
                <c:pt idx="39">
                  <c:v>3.199999999999998E-2</c:v>
                </c:pt>
              </c:numCache>
            </c:numRef>
          </c:cat>
          <c:val>
            <c:numRef>
              <c:f>'user slippage delta neutral'!$E$68:$AR$68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-0.21922213726719519</c:v>
                </c:pt>
                <c:pt idx="9">
                  <c:v>-0.71606899153519521</c:v>
                </c:pt>
                <c:pt idx="10">
                  <c:v>-1.3405733203132684</c:v>
                </c:pt>
                <c:pt idx="11">
                  <c:v>-2.0925829681560231</c:v>
                </c:pt>
                <c:pt idx="12">
                  <c:v>-2.9719462537517529</c:v>
                </c:pt>
                <c:pt idx="13">
                  <c:v>-3.9785119671212783</c:v>
                </c:pt>
                <c:pt idx="14">
                  <c:v>-5.1121293668319367</c:v>
                </c:pt>
                <c:pt idx="15">
                  <c:v>-6.3726481772305306</c:v>
                </c:pt>
                <c:pt idx="16">
                  <c:v>-7.7599185856946633</c:v>
                </c:pt>
                <c:pt idx="17">
                  <c:v>-9.2737912398995377</c:v>
                </c:pt>
                <c:pt idx="18">
                  <c:v>-10.914117245104421</c:v>
                </c:pt>
                <c:pt idx="19">
                  <c:v>-12.680748161453835</c:v>
                </c:pt>
                <c:pt idx="20">
                  <c:v>-14.573536001299203</c:v>
                </c:pt>
                <c:pt idx="21">
                  <c:v>-16.592333226534947</c:v>
                </c:pt>
                <c:pt idx="22">
                  <c:v>-18.736992745951738</c:v>
                </c:pt>
                <c:pt idx="23">
                  <c:v>-21.007367912608288</c:v>
                </c:pt>
                <c:pt idx="24">
                  <c:v>-23.403312521216094</c:v>
                </c:pt>
                <c:pt idx="25">
                  <c:v>-25.924680805547951</c:v>
                </c:pt>
                <c:pt idx="26">
                  <c:v>-28.57132743585521</c:v>
                </c:pt>
                <c:pt idx="27">
                  <c:v>-31.343107516302325</c:v>
                </c:pt>
                <c:pt idx="28">
                  <c:v>-34.239876582429815</c:v>
                </c:pt>
                <c:pt idx="29">
                  <c:v>-37.261490598612909</c:v>
                </c:pt>
                <c:pt idx="30">
                  <c:v>-40.407805955553386</c:v>
                </c:pt>
                <c:pt idx="31">
                  <c:v>-43.67867946777892</c:v>
                </c:pt>
                <c:pt idx="32">
                  <c:v>-47.0739683711613</c:v>
                </c:pt>
                <c:pt idx="33">
                  <c:v>-50.593530320448281</c:v>
                </c:pt>
                <c:pt idx="34">
                  <c:v>-54.237223386822734</c:v>
                </c:pt>
                <c:pt idx="35">
                  <c:v>-58.004906055447009</c:v>
                </c:pt>
                <c:pt idx="36">
                  <c:v>-61.896437223067551</c:v>
                </c:pt>
                <c:pt idx="37">
                  <c:v>-65.911676195584278</c:v>
                </c:pt>
                <c:pt idx="38">
                  <c:v>-70.050482685689076</c:v>
                </c:pt>
                <c:pt idx="39">
                  <c:v>-74.312716810475195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3-E046-821F-255DAFD76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0.00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Sandwicher EV</a:t>
            </a:r>
            <a:r>
              <a:rPr lang="en-US" baseline="0"/>
              <a:t> </a:t>
            </a:r>
            <a:r>
              <a:rPr lang="en-US"/>
              <a:t>x Pool Liquidity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'pool liquidity'!$D$14</c:f>
              <c:strCache>
                <c:ptCount val="1"/>
                <c:pt idx="0">
                  <c:v>(dRate/dVlm)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'pool liquidity'!$E$14:$AR$14</c:f>
              <c:numCache>
                <c:formatCode>General</c:formatCode>
                <c:ptCount val="40"/>
                <c:pt idx="0">
                  <c:v>0.01</c:v>
                </c:pt>
                <c:pt idx="1">
                  <c:v>9.7999999999999997E-3</c:v>
                </c:pt>
                <c:pt idx="2">
                  <c:v>9.5999999999999992E-3</c:v>
                </c:pt>
                <c:pt idx="3">
                  <c:v>9.3999999999999986E-3</c:v>
                </c:pt>
                <c:pt idx="4">
                  <c:v>9.1999999999999981E-3</c:v>
                </c:pt>
                <c:pt idx="5">
                  <c:v>8.9999999999999976E-3</c:v>
                </c:pt>
                <c:pt idx="6">
                  <c:v>8.7999999999999971E-3</c:v>
                </c:pt>
                <c:pt idx="7">
                  <c:v>8.5999999999999965E-3</c:v>
                </c:pt>
                <c:pt idx="8">
                  <c:v>8.399999999999996E-3</c:v>
                </c:pt>
                <c:pt idx="9">
                  <c:v>8.1999999999999955E-3</c:v>
                </c:pt>
                <c:pt idx="10">
                  <c:v>7.999999999999995E-3</c:v>
                </c:pt>
                <c:pt idx="11">
                  <c:v>7.7999999999999953E-3</c:v>
                </c:pt>
                <c:pt idx="12">
                  <c:v>7.5999999999999956E-3</c:v>
                </c:pt>
                <c:pt idx="13">
                  <c:v>7.399999999999996E-3</c:v>
                </c:pt>
                <c:pt idx="14">
                  <c:v>7.1999999999999963E-3</c:v>
                </c:pt>
                <c:pt idx="15">
                  <c:v>6.9999999999999967E-3</c:v>
                </c:pt>
                <c:pt idx="16">
                  <c:v>6.799999999999997E-3</c:v>
                </c:pt>
                <c:pt idx="17">
                  <c:v>6.5999999999999974E-3</c:v>
                </c:pt>
                <c:pt idx="18">
                  <c:v>6.3999999999999977E-3</c:v>
                </c:pt>
                <c:pt idx="19">
                  <c:v>6.199999999999998E-3</c:v>
                </c:pt>
                <c:pt idx="20">
                  <c:v>5.9999999999999984E-3</c:v>
                </c:pt>
                <c:pt idx="21">
                  <c:v>5.7999999999999987E-3</c:v>
                </c:pt>
                <c:pt idx="22">
                  <c:v>5.5999999999999991E-3</c:v>
                </c:pt>
                <c:pt idx="23">
                  <c:v>5.3999999999999994E-3</c:v>
                </c:pt>
                <c:pt idx="24">
                  <c:v>5.1999999999999998E-3</c:v>
                </c:pt>
                <c:pt idx="25">
                  <c:v>5.0000000000000001E-3</c:v>
                </c:pt>
                <c:pt idx="26">
                  <c:v>4.8000000000000004E-3</c:v>
                </c:pt>
                <c:pt idx="27">
                  <c:v>4.6000000000000008E-3</c:v>
                </c:pt>
                <c:pt idx="28">
                  <c:v>4.4000000000000011E-3</c:v>
                </c:pt>
                <c:pt idx="29">
                  <c:v>4.2000000000000015E-3</c:v>
                </c:pt>
                <c:pt idx="30">
                  <c:v>4.0000000000000018E-3</c:v>
                </c:pt>
                <c:pt idx="31">
                  <c:v>3.8000000000000017E-3</c:v>
                </c:pt>
                <c:pt idx="32">
                  <c:v>3.6000000000000016E-3</c:v>
                </c:pt>
                <c:pt idx="33">
                  <c:v>3.4000000000000015E-3</c:v>
                </c:pt>
                <c:pt idx="34">
                  <c:v>3.2000000000000015E-3</c:v>
                </c:pt>
                <c:pt idx="35">
                  <c:v>3.0000000000000014E-3</c:v>
                </c:pt>
                <c:pt idx="36">
                  <c:v>2.8000000000000013E-3</c:v>
                </c:pt>
                <c:pt idx="37">
                  <c:v>2.6000000000000012E-3</c:v>
                </c:pt>
                <c:pt idx="38">
                  <c:v>2.4000000000000011E-3</c:v>
                </c:pt>
                <c:pt idx="39">
                  <c:v>2.200000000000001E-3</c:v>
                </c:pt>
              </c:numCache>
            </c:numRef>
          </c:cat>
          <c:val>
            <c:numRef>
              <c:f>'pool liquidity'!$E$68:$AR$68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2.3006273461364302E-2</c:v>
                </c:pt>
                <c:pt idx="5">
                  <c:v>5.7307150341799229E-2</c:v>
                </c:pt>
                <c:pt idx="6">
                  <c:v>8.6784303923053585E-2</c:v>
                </c:pt>
                <c:pt idx="7">
                  <c:v>0.1111044316933949</c:v>
                </c:pt>
                <c:pt idx="8">
                  <c:v>0.12990248542842409</c:v>
                </c:pt>
                <c:pt idx="9">
                  <c:v>0.14277779976525551</c:v>
                </c:pt>
                <c:pt idx="10">
                  <c:v>0.14928964006317358</c:v>
                </c:pt>
                <c:pt idx="11">
                  <c:v>0.14895206531922156</c:v>
                </c:pt>
                <c:pt idx="12">
                  <c:v>0.14122797996566305</c:v>
                </c:pt>
                <c:pt idx="13">
                  <c:v>0.12552222109410138</c:v>
                </c:pt>
                <c:pt idx="14">
                  <c:v>0.1011734935495241</c:v>
                </c:pt>
                <c:pt idx="15">
                  <c:v>6.7444922470187407E-2</c:v>
                </c:pt>
                <c:pt idx="16">
                  <c:v>2.351293862784587E-2</c:v>
                </c:pt>
                <c:pt idx="17">
                  <c:v>-3.1545857079350981E-2</c:v>
                </c:pt>
                <c:pt idx="18">
                  <c:v>-9.8770292040825325E-2</c:v>
                </c:pt>
                <c:pt idx="19">
                  <c:v>-0.17933323939584511</c:v>
                </c:pt>
                <c:pt idx="20">
                  <c:v>-0.27456395898855135</c:v>
                </c:pt>
                <c:pt idx="21">
                  <c:v>-0.38597506058894737</c:v>
                </c:pt>
                <c:pt idx="22">
                  <c:v>-0.51529524494736734</c:v>
                </c:pt>
                <c:pt idx="23">
                  <c:v>-0.66450932063861501</c:v>
                </c:pt>
                <c:pt idx="24">
                  <c:v>-0.83590745556273305</c:v>
                </c:pt>
                <c:pt idx="25">
                  <c:v>-1.0321462488054749</c:v>
                </c:pt>
                <c:pt idx="26">
                  <c:v>-1.256325070464527</c:v>
                </c:pt>
                <c:pt idx="27">
                  <c:v>-1.5120823162123429</c:v>
                </c:pt>
                <c:pt idx="28">
                  <c:v>-1.803717913103867</c:v>
                </c:pt>
                <c:pt idx="29">
                  <c:v>-2.1363508270436</c:v>
                </c:pt>
                <c:pt idx="30">
                  <c:v>-2.5161238224924887</c:v>
                </c:pt>
                <c:pt idx="31">
                  <c:v>-2.9504728831354896</c:v>
                </c:pt>
                <c:pt idx="32">
                  <c:v>-3.4484864394371471</c:v>
                </c:pt>
                <c:pt idx="33">
                  <c:v>-4.0213913823946541</c:v>
                </c:pt>
                <c:pt idx="34">
                  <c:v>-4.6832213324473742</c:v>
                </c:pt>
                <c:pt idx="35">
                  <c:v>-5.4517522159505916</c:v>
                </c:pt>
                <c:pt idx="36">
                  <c:v>-6.3498388029952366</c:v>
                </c:pt>
                <c:pt idx="37">
                  <c:v>-7.407368108836863</c:v>
                </c:pt>
                <c:pt idx="38">
                  <c:v>-8.6641894960368973</c:v>
                </c:pt>
                <c:pt idx="39">
                  <c:v>-10.174643014140429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70-5742-94A3-C2B4D1BEF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Sandwicher EV</a:t>
            </a:r>
            <a:r>
              <a:rPr lang="en-US" baseline="0"/>
              <a:t> </a:t>
            </a:r>
            <a:r>
              <a:rPr lang="en-US"/>
              <a:t>x Win Rate (delta neutral)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'win rate delta neutral'!$D$14</c:f>
              <c:strCache>
                <c:ptCount val="1"/>
                <c:pt idx="0">
                  <c:v>(dRate/dVlm)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'win rate delta neutral'!$E$6:$AR$6</c:f>
              <c:numCache>
                <c:formatCode>General</c:formatCode>
                <c:ptCount val="40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</c:numCache>
            </c:numRef>
          </c:cat>
          <c:val>
            <c:numRef>
              <c:f>'win rate delta neutral'!$E$68:$AR$68</c:f>
              <c:numCache>
                <c:formatCode>General</c:formatCode>
                <c:ptCount val="40"/>
                <c:pt idx="0">
                  <c:v>-5.9495388626284011</c:v>
                </c:pt>
                <c:pt idx="1">
                  <c:v>-5.7778796628906042</c:v>
                </c:pt>
                <c:pt idx="2">
                  <c:v>-5.6062204631528054</c:v>
                </c:pt>
                <c:pt idx="3">
                  <c:v>-5.4345612634150093</c:v>
                </c:pt>
                <c:pt idx="4">
                  <c:v>-5.2629020636772106</c:v>
                </c:pt>
                <c:pt idx="5">
                  <c:v>-5.0912428639394136</c:v>
                </c:pt>
                <c:pt idx="6">
                  <c:v>-4.9195836642016166</c:v>
                </c:pt>
                <c:pt idx="7">
                  <c:v>-4.7479244644638179</c:v>
                </c:pt>
                <c:pt idx="8">
                  <c:v>-4.5762652647260218</c:v>
                </c:pt>
                <c:pt idx="9">
                  <c:v>-4.404606064988223</c:v>
                </c:pt>
                <c:pt idx="10">
                  <c:v>-4.2329468652504261</c:v>
                </c:pt>
                <c:pt idx="11">
                  <c:v>-4.0612876655126291</c:v>
                </c:pt>
                <c:pt idx="12">
                  <c:v>-3.8896284657748303</c:v>
                </c:pt>
                <c:pt idx="13">
                  <c:v>-3.7179692660370343</c:v>
                </c:pt>
                <c:pt idx="14">
                  <c:v>-3.5463100662992355</c:v>
                </c:pt>
                <c:pt idx="15">
                  <c:v>-3.3746508665614385</c:v>
                </c:pt>
                <c:pt idx="16">
                  <c:v>-3.2029916668236402</c:v>
                </c:pt>
                <c:pt idx="17">
                  <c:v>-3.0313324670858433</c:v>
                </c:pt>
                <c:pt idx="18">
                  <c:v>-2.8596732673480445</c:v>
                </c:pt>
                <c:pt idx="19">
                  <c:v>-2.688014067610248</c:v>
                </c:pt>
                <c:pt idx="20">
                  <c:v>-2.5163548678724506</c:v>
                </c:pt>
                <c:pt idx="21">
                  <c:v>-2.3446956681346527</c:v>
                </c:pt>
                <c:pt idx="22">
                  <c:v>-2.1730364683968548</c:v>
                </c:pt>
                <c:pt idx="23">
                  <c:v>-2.001377268659057</c:v>
                </c:pt>
                <c:pt idx="24">
                  <c:v>-1.8297180689212598</c:v>
                </c:pt>
                <c:pt idx="25">
                  <c:v>-1.6580588691834619</c:v>
                </c:pt>
                <c:pt idx="26">
                  <c:v>-1.4863996694456643</c:v>
                </c:pt>
                <c:pt idx="27">
                  <c:v>-1.3147404697078664</c:v>
                </c:pt>
                <c:pt idx="28">
                  <c:v>-1.143081269970069</c:v>
                </c:pt>
                <c:pt idx="29">
                  <c:v>-0.97142207023227123</c:v>
                </c:pt>
                <c:pt idx="30">
                  <c:v>-0.79976287049447359</c:v>
                </c:pt>
                <c:pt idx="31">
                  <c:v>-0.62810367075667606</c:v>
                </c:pt>
                <c:pt idx="32">
                  <c:v>-0.4564444710188782</c:v>
                </c:pt>
                <c:pt idx="33">
                  <c:v>-0.28478527128108067</c:v>
                </c:pt>
                <c:pt idx="34">
                  <c:v>-0.11312607154328302</c:v>
                </c:pt>
                <c:pt idx="35">
                  <c:v>5.8533128194514727E-2</c:v>
                </c:pt>
                <c:pt idx="36">
                  <c:v>0.23019232793231237</c:v>
                </c:pt>
                <c:pt idx="37">
                  <c:v>0.40185152767010995</c:v>
                </c:pt>
                <c:pt idx="38">
                  <c:v>0.57351072740790765</c:v>
                </c:pt>
                <c:pt idx="39">
                  <c:v>0.74516992714570529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D-C44E-B2F1-A0F5E51F7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9696"/>
        <c:axId val="218964960"/>
      </c:lineChart>
      <c:catAx>
        <c:axId val="2189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64960"/>
        <c:crosses val="autoZero"/>
        <c:auto val="1"/>
        <c:lblAlgn val="ctr"/>
        <c:lblOffset val="100"/>
        <c:noMultiLvlLbl val="0"/>
      </c:catAx>
      <c:valAx>
        <c:axId val="2189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48</xdr:row>
      <xdr:rowOff>0</xdr:rowOff>
    </xdr:from>
    <xdr:to>
      <xdr:col>9</xdr:col>
      <xdr:colOff>800100</xdr:colOff>
      <xdr:row>69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A7F851E-0B73-1147-AFFE-D40D965C7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70</xdr:row>
      <xdr:rowOff>12700</xdr:rowOff>
    </xdr:from>
    <xdr:to>
      <xdr:col>17</xdr:col>
      <xdr:colOff>12700</xdr:colOff>
      <xdr:row>88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C6D97C-82AA-DE45-B87C-0D32857A0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12700</xdr:colOff>
      <xdr:row>4</xdr:row>
      <xdr:rowOff>0</xdr:rowOff>
    </xdr:from>
    <xdr:to>
      <xdr:col>10</xdr:col>
      <xdr:colOff>0</xdr:colOff>
      <xdr:row>25</xdr:row>
      <xdr:rowOff>12700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1A7CAD1-1082-EE40-BB44-898F07E1D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26</xdr:row>
      <xdr:rowOff>12700</xdr:rowOff>
    </xdr:from>
    <xdr:to>
      <xdr:col>10</xdr:col>
      <xdr:colOff>0</xdr:colOff>
      <xdr:row>47</xdr:row>
      <xdr:rowOff>12700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FB3B11-E1B4-4347-A309-8F5D36B26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</xdr:row>
      <xdr:rowOff>152400</xdr:rowOff>
    </xdr:from>
    <xdr:to>
      <xdr:col>16</xdr:col>
      <xdr:colOff>800100</xdr:colOff>
      <xdr:row>24</xdr:row>
      <xdr:rowOff>139700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4567903-3A39-D142-87B5-63E193512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26</xdr:row>
      <xdr:rowOff>12700</xdr:rowOff>
    </xdr:from>
    <xdr:to>
      <xdr:col>16</xdr:col>
      <xdr:colOff>812800</xdr:colOff>
      <xdr:row>46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ADA6801-9F7C-F648-86E8-C9BF1A1D5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17</xdr:col>
      <xdr:colOff>12700</xdr:colOff>
      <xdr:row>69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21A22EE-017C-3B4E-AF28-5042A53CA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812800</xdr:colOff>
      <xdr:row>70</xdr:row>
      <xdr:rowOff>0</xdr:rowOff>
    </xdr:from>
    <xdr:to>
      <xdr:col>10</xdr:col>
      <xdr:colOff>0</xdr:colOff>
      <xdr:row>89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3D120DF-D966-0F4E-AD0C-601D89C6C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90</xdr:row>
      <xdr:rowOff>0</xdr:rowOff>
    </xdr:from>
    <xdr:to>
      <xdr:col>17</xdr:col>
      <xdr:colOff>0</xdr:colOff>
      <xdr:row>109</xdr:row>
      <xdr:rowOff>12700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661F084-B77C-9F4A-B368-171FC7C55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90</xdr:row>
      <xdr:rowOff>0</xdr:rowOff>
    </xdr:from>
    <xdr:to>
      <xdr:col>9</xdr:col>
      <xdr:colOff>812800</xdr:colOff>
      <xdr:row>109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8319536-B4FE-4C4F-A8FB-20E370FE7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912162</xdr:colOff>
      <xdr:row>76</xdr:row>
      <xdr:rowOff>83088</xdr:rowOff>
    </xdr:from>
    <xdr:to>
      <xdr:col>7</xdr:col>
      <xdr:colOff>631097</xdr:colOff>
      <xdr:row>92</xdr:row>
      <xdr:rowOff>116955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76B9D-2F25-5A48-8028-BF6907500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912162</xdr:colOff>
      <xdr:row>76</xdr:row>
      <xdr:rowOff>83088</xdr:rowOff>
    </xdr:from>
    <xdr:to>
      <xdr:col>7</xdr:col>
      <xdr:colOff>631097</xdr:colOff>
      <xdr:row>92</xdr:row>
      <xdr:rowOff>116955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03522D-9BCE-8B4B-843D-222936826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</xdr:colOff>
      <xdr:row>77</xdr:row>
      <xdr:rowOff>51859</xdr:rowOff>
    </xdr:from>
    <xdr:to>
      <xdr:col>8</xdr:col>
      <xdr:colOff>79375</xdr:colOff>
      <xdr:row>93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488FFC-51B9-014D-8DDA-602646EAD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</xdr:colOff>
      <xdr:row>77</xdr:row>
      <xdr:rowOff>51859</xdr:rowOff>
    </xdr:from>
    <xdr:to>
      <xdr:col>8</xdr:col>
      <xdr:colOff>79375</xdr:colOff>
      <xdr:row>93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7D3FBF-4E21-0A49-BDA8-6C281B02D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1021293</xdr:colOff>
      <xdr:row>75</xdr:row>
      <xdr:rowOff>157692</xdr:rowOff>
    </xdr:from>
    <xdr:to>
      <xdr:col>6</xdr:col>
      <xdr:colOff>185209</xdr:colOff>
      <xdr:row>92</xdr:row>
      <xdr:rowOff>22225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6C76C1-1505-C3CB-8BB8-6FFBB2E0B4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1021293</xdr:colOff>
      <xdr:row>75</xdr:row>
      <xdr:rowOff>157692</xdr:rowOff>
    </xdr:from>
    <xdr:to>
      <xdr:col>6</xdr:col>
      <xdr:colOff>185209</xdr:colOff>
      <xdr:row>92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251282-A942-6647-A14F-CFCB2DBF8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746125</xdr:colOff>
      <xdr:row>80</xdr:row>
      <xdr:rowOff>147108</xdr:rowOff>
    </xdr:from>
    <xdr:to>
      <xdr:col>7</xdr:col>
      <xdr:colOff>470958</xdr:colOff>
      <xdr:row>97</xdr:row>
      <xdr:rowOff>11642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86DC06-9D05-3545-9476-60035C475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746125</xdr:colOff>
      <xdr:row>80</xdr:row>
      <xdr:rowOff>147108</xdr:rowOff>
    </xdr:from>
    <xdr:to>
      <xdr:col>7</xdr:col>
      <xdr:colOff>470958</xdr:colOff>
      <xdr:row>97</xdr:row>
      <xdr:rowOff>11642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90CD95-903A-4E45-9845-36FFD42F7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912162</xdr:colOff>
      <xdr:row>76</xdr:row>
      <xdr:rowOff>83088</xdr:rowOff>
    </xdr:from>
    <xdr:to>
      <xdr:col>7</xdr:col>
      <xdr:colOff>631097</xdr:colOff>
      <xdr:row>92</xdr:row>
      <xdr:rowOff>116955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79163F-8F1D-AD48-8190-1970CEFA1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912162</xdr:colOff>
      <xdr:row>76</xdr:row>
      <xdr:rowOff>83088</xdr:rowOff>
    </xdr:from>
    <xdr:to>
      <xdr:col>7</xdr:col>
      <xdr:colOff>631097</xdr:colOff>
      <xdr:row>92</xdr:row>
      <xdr:rowOff>116955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129F9-B1AF-624C-AFAE-68D7DDC1A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4F4F-1759-EA46-B4DE-FB6B9C12282B}">
  <dimension ref="B2:Q25"/>
  <sheetViews>
    <sheetView tabSelected="1" workbookViewId="0">
      <selection activeCell="C39" sqref="C39"/>
    </sheetView>
  </sheetViews>
  <sheetFormatPr baseColWidth="10" defaultRowHeight="13" x14ac:dyDescent="0.15"/>
  <cols>
    <col min="2" max="2" width="20" customWidth="1"/>
    <col min="3" max="3" width="10.83203125" customWidth="1"/>
  </cols>
  <sheetData>
    <row r="2" spans="2:17" ht="24" customHeight="1" x14ac:dyDescent="0.2">
      <c r="B2" s="36" t="s">
        <v>84</v>
      </c>
      <c r="C2" s="37"/>
      <c r="E2" s="36" t="s">
        <v>82</v>
      </c>
      <c r="F2" s="36"/>
      <c r="G2" s="36"/>
      <c r="H2" s="36"/>
      <c r="I2" s="36"/>
      <c r="J2" s="36"/>
      <c r="K2" s="35"/>
      <c r="L2" s="36" t="s">
        <v>83</v>
      </c>
      <c r="M2" s="37"/>
      <c r="N2" s="37"/>
      <c r="O2" s="37"/>
      <c r="P2" s="37"/>
      <c r="Q2" s="37"/>
    </row>
    <row r="3" spans="2:17" x14ac:dyDescent="0.15">
      <c r="E3" t="s">
        <v>53</v>
      </c>
      <c r="L3" t="s">
        <v>59</v>
      </c>
    </row>
    <row r="4" spans="2:17" x14ac:dyDescent="0.15">
      <c r="B4" s="1" t="s">
        <v>52</v>
      </c>
      <c r="C4" s="34">
        <v>0.01</v>
      </c>
    </row>
    <row r="5" spans="2:17" x14ac:dyDescent="0.15">
      <c r="B5" s="1" t="s">
        <v>86</v>
      </c>
      <c r="C5" s="28">
        <v>1000</v>
      </c>
    </row>
    <row r="6" spans="2:17" x14ac:dyDescent="0.15">
      <c r="B6" s="23" t="s">
        <v>1</v>
      </c>
      <c r="C6" s="29">
        <v>1000</v>
      </c>
    </row>
    <row r="7" spans="2:17" x14ac:dyDescent="0.15">
      <c r="B7" s="1" t="s">
        <v>85</v>
      </c>
      <c r="C7" s="28">
        <v>1500</v>
      </c>
    </row>
    <row r="8" spans="2:17" x14ac:dyDescent="0.15">
      <c r="B8" s="23" t="s">
        <v>80</v>
      </c>
      <c r="C8" s="31">
        <v>5.0000000000000001E-3</v>
      </c>
    </row>
    <row r="9" spans="2:17" x14ac:dyDescent="0.15">
      <c r="B9" s="23" t="s">
        <v>9</v>
      </c>
      <c r="C9" s="32">
        <v>3.0000000000000001E-3</v>
      </c>
    </row>
    <row r="10" spans="2:17" x14ac:dyDescent="0.15">
      <c r="B10" s="26" t="s">
        <v>81</v>
      </c>
      <c r="C10" s="30">
        <v>0.5</v>
      </c>
    </row>
    <row r="13" spans="2:17" x14ac:dyDescent="0.15">
      <c r="B13" t="s">
        <v>79</v>
      </c>
    </row>
    <row r="14" spans="2:17" x14ac:dyDescent="0.15">
      <c r="B14" t="s">
        <v>60</v>
      </c>
    </row>
    <row r="15" spans="2:17" x14ac:dyDescent="0.15">
      <c r="B15" t="s">
        <v>61</v>
      </c>
    </row>
    <row r="17" spans="2:3" x14ac:dyDescent="0.15">
      <c r="B17" t="s">
        <v>76</v>
      </c>
    </row>
    <row r="18" spans="2:3" x14ac:dyDescent="0.15">
      <c r="B18" t="s">
        <v>73</v>
      </c>
    </row>
    <row r="19" spans="2:3" x14ac:dyDescent="0.15">
      <c r="B19" t="s">
        <v>71</v>
      </c>
    </row>
    <row r="20" spans="2:3" x14ac:dyDescent="0.15">
      <c r="B20" t="s">
        <v>72</v>
      </c>
    </row>
    <row r="21" spans="2:3" x14ac:dyDescent="0.15">
      <c r="B21" t="s">
        <v>77</v>
      </c>
    </row>
    <row r="22" spans="2:3" x14ac:dyDescent="0.15">
      <c r="B22" t="s">
        <v>78</v>
      </c>
    </row>
    <row r="23" spans="2:3" x14ac:dyDescent="0.15">
      <c r="B23" t="s">
        <v>87</v>
      </c>
    </row>
    <row r="25" spans="2:3" x14ac:dyDescent="0.15">
      <c r="B25" t="s">
        <v>75</v>
      </c>
      <c r="C25" s="38">
        <f>(C4*C10)/C9</f>
        <v>1.6666666666666667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26B27-8DB4-4D4D-9272-D1A3B05EF079}">
  <dimension ref="B1:AX77"/>
  <sheetViews>
    <sheetView topLeftCell="A51" zoomScale="122" zoomScaleNormal="120" workbookViewId="0">
      <selection activeCell="AS25" sqref="AS25"/>
    </sheetView>
  </sheetViews>
  <sheetFormatPr baseColWidth="10" defaultColWidth="11.5" defaultRowHeight="13" x14ac:dyDescent="0.15"/>
  <cols>
    <col min="1" max="1" width="5.1640625" customWidth="1"/>
    <col min="2" max="2" width="13.5" customWidth="1"/>
    <col min="3" max="3" width="8.83203125" customWidth="1"/>
    <col min="4" max="4" width="18.6640625" customWidth="1"/>
    <col min="5" max="8" width="15" customWidth="1"/>
    <col min="9" max="9" width="13.6640625" customWidth="1"/>
    <col min="10" max="10" width="12.83203125" customWidth="1"/>
    <col min="11" max="17" width="13.1640625" bestFit="1" customWidth="1"/>
    <col min="43" max="43" width="15.1640625" bestFit="1" customWidth="1"/>
  </cols>
  <sheetData>
    <row r="1" spans="2:50" x14ac:dyDescent="0.15">
      <c r="B1" s="23" t="s">
        <v>39</v>
      </c>
    </row>
    <row r="2" spans="2:50" x14ac:dyDescent="0.15">
      <c r="B2">
        <v>0</v>
      </c>
      <c r="D2" s="1" t="s">
        <v>0</v>
      </c>
      <c r="E2" s="2">
        <f>graphs!C4</f>
        <v>0.01</v>
      </c>
      <c r="F2" s="2">
        <f>E2+$B2</f>
        <v>0.01</v>
      </c>
      <c r="G2" s="2">
        <f>F2+$B2</f>
        <v>0.01</v>
      </c>
      <c r="H2" s="2">
        <f t="shared" ref="H2:AR2" si="0">G2+$B2</f>
        <v>0.01</v>
      </c>
      <c r="I2" s="2">
        <f t="shared" si="0"/>
        <v>0.01</v>
      </c>
      <c r="J2" s="2">
        <f t="shared" si="0"/>
        <v>0.01</v>
      </c>
      <c r="K2" s="2">
        <f t="shared" si="0"/>
        <v>0.01</v>
      </c>
      <c r="L2" s="2">
        <f t="shared" si="0"/>
        <v>0.01</v>
      </c>
      <c r="M2" s="2">
        <f t="shared" si="0"/>
        <v>0.01</v>
      </c>
      <c r="N2" s="2">
        <f t="shared" si="0"/>
        <v>0.01</v>
      </c>
      <c r="O2" s="2">
        <f t="shared" si="0"/>
        <v>0.01</v>
      </c>
      <c r="P2" s="2">
        <f t="shared" si="0"/>
        <v>0.01</v>
      </c>
      <c r="Q2" s="2">
        <f t="shared" si="0"/>
        <v>0.01</v>
      </c>
      <c r="R2" s="2">
        <f t="shared" si="0"/>
        <v>0.01</v>
      </c>
      <c r="S2" s="2">
        <f t="shared" si="0"/>
        <v>0.01</v>
      </c>
      <c r="T2" s="2">
        <f t="shared" si="0"/>
        <v>0.01</v>
      </c>
      <c r="U2" s="2">
        <f t="shared" si="0"/>
        <v>0.01</v>
      </c>
      <c r="V2" s="2">
        <f t="shared" si="0"/>
        <v>0.01</v>
      </c>
      <c r="W2" s="2">
        <f t="shared" si="0"/>
        <v>0.01</v>
      </c>
      <c r="X2" s="2">
        <f t="shared" si="0"/>
        <v>0.01</v>
      </c>
      <c r="Y2" s="2">
        <f t="shared" si="0"/>
        <v>0.01</v>
      </c>
      <c r="Z2" s="2">
        <f t="shared" si="0"/>
        <v>0.01</v>
      </c>
      <c r="AA2" s="2">
        <f t="shared" si="0"/>
        <v>0.01</v>
      </c>
      <c r="AB2" s="2">
        <f t="shared" si="0"/>
        <v>0.01</v>
      </c>
      <c r="AC2" s="2">
        <f t="shared" si="0"/>
        <v>0.01</v>
      </c>
      <c r="AD2" s="2">
        <f t="shared" si="0"/>
        <v>0.01</v>
      </c>
      <c r="AE2" s="2">
        <f t="shared" si="0"/>
        <v>0.01</v>
      </c>
      <c r="AF2" s="2">
        <f t="shared" si="0"/>
        <v>0.01</v>
      </c>
      <c r="AG2" s="2">
        <f t="shared" si="0"/>
        <v>0.01</v>
      </c>
      <c r="AH2" s="2">
        <f t="shared" si="0"/>
        <v>0.01</v>
      </c>
      <c r="AI2" s="2">
        <f t="shared" si="0"/>
        <v>0.01</v>
      </c>
      <c r="AJ2" s="2">
        <f t="shared" si="0"/>
        <v>0.01</v>
      </c>
      <c r="AK2" s="2">
        <f t="shared" si="0"/>
        <v>0.01</v>
      </c>
      <c r="AL2" s="2">
        <f t="shared" si="0"/>
        <v>0.01</v>
      </c>
      <c r="AM2" s="2">
        <f t="shared" si="0"/>
        <v>0.01</v>
      </c>
      <c r="AN2" s="2">
        <f t="shared" si="0"/>
        <v>0.01</v>
      </c>
      <c r="AO2" s="2">
        <f t="shared" si="0"/>
        <v>0.01</v>
      </c>
      <c r="AP2" s="2">
        <f t="shared" si="0"/>
        <v>0.01</v>
      </c>
      <c r="AQ2" s="2">
        <f t="shared" si="0"/>
        <v>0.01</v>
      </c>
      <c r="AR2" s="2">
        <f t="shared" si="0"/>
        <v>0.01</v>
      </c>
      <c r="AS2" s="2"/>
      <c r="AT2" s="2"/>
      <c r="AU2" s="2"/>
      <c r="AV2" s="2"/>
      <c r="AW2" s="2"/>
      <c r="AX2" s="2"/>
    </row>
    <row r="3" spans="2:50" x14ac:dyDescent="0.15">
      <c r="B3">
        <v>0</v>
      </c>
      <c r="D3" s="1" t="s">
        <v>1</v>
      </c>
      <c r="E3" s="2">
        <f>graphs!C5</f>
        <v>1000</v>
      </c>
      <c r="F3" s="2">
        <f>E3</f>
        <v>1000</v>
      </c>
      <c r="G3" s="2">
        <f t="shared" ref="G3:AR4" si="1">F3</f>
        <v>1000</v>
      </c>
      <c r="H3" s="2">
        <f t="shared" si="1"/>
        <v>1000</v>
      </c>
      <c r="I3" s="2">
        <f t="shared" si="1"/>
        <v>1000</v>
      </c>
      <c r="J3" s="2">
        <f t="shared" si="1"/>
        <v>1000</v>
      </c>
      <c r="K3" s="2">
        <f t="shared" si="1"/>
        <v>1000</v>
      </c>
      <c r="L3" s="2">
        <f t="shared" si="1"/>
        <v>1000</v>
      </c>
      <c r="M3" s="2">
        <f t="shared" si="1"/>
        <v>1000</v>
      </c>
      <c r="N3" s="2">
        <f t="shared" si="1"/>
        <v>1000</v>
      </c>
      <c r="O3" s="2">
        <f t="shared" si="1"/>
        <v>1000</v>
      </c>
      <c r="P3" s="2">
        <f t="shared" si="1"/>
        <v>1000</v>
      </c>
      <c r="Q3" s="2">
        <f t="shared" si="1"/>
        <v>1000</v>
      </c>
      <c r="R3" s="2">
        <f t="shared" si="1"/>
        <v>1000</v>
      </c>
      <c r="S3" s="2">
        <f t="shared" si="1"/>
        <v>1000</v>
      </c>
      <c r="T3" s="2">
        <f t="shared" si="1"/>
        <v>1000</v>
      </c>
      <c r="U3" s="2">
        <f t="shared" si="1"/>
        <v>1000</v>
      </c>
      <c r="V3" s="2">
        <f t="shared" si="1"/>
        <v>1000</v>
      </c>
      <c r="W3" s="2">
        <f t="shared" si="1"/>
        <v>1000</v>
      </c>
      <c r="X3" s="2">
        <f t="shared" si="1"/>
        <v>1000</v>
      </c>
      <c r="Y3" s="2">
        <f t="shared" si="1"/>
        <v>1000</v>
      </c>
      <c r="Z3" s="2">
        <f t="shared" si="1"/>
        <v>1000</v>
      </c>
      <c r="AA3" s="2">
        <f t="shared" si="1"/>
        <v>1000</v>
      </c>
      <c r="AB3" s="2">
        <f t="shared" si="1"/>
        <v>1000</v>
      </c>
      <c r="AC3" s="2">
        <f t="shared" si="1"/>
        <v>1000</v>
      </c>
      <c r="AD3" s="2">
        <f t="shared" si="1"/>
        <v>1000</v>
      </c>
      <c r="AE3" s="2">
        <f t="shared" si="1"/>
        <v>1000</v>
      </c>
      <c r="AF3" s="2">
        <f t="shared" si="1"/>
        <v>1000</v>
      </c>
      <c r="AG3" s="2">
        <f t="shared" si="1"/>
        <v>1000</v>
      </c>
      <c r="AH3" s="2">
        <f t="shared" si="1"/>
        <v>1000</v>
      </c>
      <c r="AI3" s="2">
        <f t="shared" si="1"/>
        <v>1000</v>
      </c>
      <c r="AJ3" s="2">
        <f t="shared" si="1"/>
        <v>1000</v>
      </c>
      <c r="AK3" s="2">
        <f t="shared" si="1"/>
        <v>1000</v>
      </c>
      <c r="AL3" s="2">
        <f t="shared" si="1"/>
        <v>1000</v>
      </c>
      <c r="AM3" s="2">
        <f t="shared" si="1"/>
        <v>1000</v>
      </c>
      <c r="AN3" s="2">
        <f t="shared" si="1"/>
        <v>1000</v>
      </c>
      <c r="AO3" s="2">
        <f t="shared" si="1"/>
        <v>1000</v>
      </c>
      <c r="AP3" s="2">
        <f t="shared" si="1"/>
        <v>1000</v>
      </c>
      <c r="AQ3" s="2">
        <f t="shared" si="1"/>
        <v>1000</v>
      </c>
      <c r="AR3" s="2">
        <f t="shared" si="1"/>
        <v>1000</v>
      </c>
      <c r="AS3" s="2"/>
      <c r="AT3" s="2"/>
      <c r="AU3" s="2"/>
      <c r="AV3" s="2"/>
      <c r="AW3" s="2"/>
      <c r="AX3" s="2"/>
    </row>
    <row r="4" spans="2:50" x14ac:dyDescent="0.15">
      <c r="B4">
        <v>0</v>
      </c>
      <c r="D4" s="23" t="s">
        <v>43</v>
      </c>
      <c r="E4" s="2">
        <f>graphs!C6</f>
        <v>1000</v>
      </c>
      <c r="F4" s="2">
        <f t="shared" ref="F4:U5" si="2">E4</f>
        <v>1000</v>
      </c>
      <c r="G4" s="25">
        <f t="shared" si="1"/>
        <v>1000</v>
      </c>
      <c r="H4" s="25">
        <f t="shared" si="1"/>
        <v>1000</v>
      </c>
      <c r="I4" s="25">
        <f t="shared" si="1"/>
        <v>1000</v>
      </c>
      <c r="J4" s="25">
        <f t="shared" si="1"/>
        <v>1000</v>
      </c>
      <c r="K4" s="25">
        <f t="shared" si="1"/>
        <v>1000</v>
      </c>
      <c r="L4" s="25">
        <f t="shared" si="1"/>
        <v>1000</v>
      </c>
      <c r="M4" s="25">
        <f t="shared" si="1"/>
        <v>1000</v>
      </c>
      <c r="N4" s="25">
        <f t="shared" si="1"/>
        <v>1000</v>
      </c>
      <c r="O4" s="25">
        <f t="shared" si="1"/>
        <v>1000</v>
      </c>
      <c r="P4" s="25">
        <f t="shared" si="1"/>
        <v>1000</v>
      </c>
      <c r="Q4" s="25">
        <f t="shared" si="1"/>
        <v>1000</v>
      </c>
      <c r="R4" s="25">
        <f t="shared" si="1"/>
        <v>1000</v>
      </c>
      <c r="S4" s="25">
        <f t="shared" si="1"/>
        <v>1000</v>
      </c>
      <c r="T4" s="25">
        <f t="shared" si="1"/>
        <v>1000</v>
      </c>
      <c r="U4" s="25">
        <f t="shared" si="1"/>
        <v>1000</v>
      </c>
      <c r="V4" s="25">
        <f t="shared" si="1"/>
        <v>1000</v>
      </c>
      <c r="W4" s="25">
        <f t="shared" si="1"/>
        <v>1000</v>
      </c>
      <c r="X4" s="25">
        <f t="shared" si="1"/>
        <v>1000</v>
      </c>
      <c r="Y4" s="25">
        <f t="shared" si="1"/>
        <v>1000</v>
      </c>
      <c r="Z4" s="25">
        <f t="shared" si="1"/>
        <v>1000</v>
      </c>
      <c r="AA4" s="25">
        <f t="shared" si="1"/>
        <v>1000</v>
      </c>
      <c r="AB4" s="25">
        <f t="shared" si="1"/>
        <v>1000</v>
      </c>
      <c r="AC4" s="25">
        <f t="shared" si="1"/>
        <v>1000</v>
      </c>
      <c r="AD4" s="25">
        <f t="shared" si="1"/>
        <v>1000</v>
      </c>
      <c r="AE4" s="25">
        <f t="shared" si="1"/>
        <v>1000</v>
      </c>
      <c r="AF4" s="25">
        <f t="shared" si="1"/>
        <v>1000</v>
      </c>
      <c r="AG4" s="25">
        <f t="shared" si="1"/>
        <v>1000</v>
      </c>
      <c r="AH4" s="25">
        <f t="shared" si="1"/>
        <v>1000</v>
      </c>
      <c r="AI4" s="25">
        <f t="shared" si="1"/>
        <v>1000</v>
      </c>
      <c r="AJ4" s="25">
        <f t="shared" si="1"/>
        <v>1000</v>
      </c>
      <c r="AK4" s="25">
        <f t="shared" si="1"/>
        <v>1000</v>
      </c>
      <c r="AL4" s="25">
        <f t="shared" si="1"/>
        <v>1000</v>
      </c>
      <c r="AM4" s="25">
        <f t="shared" si="1"/>
        <v>1000</v>
      </c>
      <c r="AN4" s="25">
        <f t="shared" si="1"/>
        <v>1000</v>
      </c>
      <c r="AO4" s="25">
        <f t="shared" si="1"/>
        <v>1000</v>
      </c>
      <c r="AP4" s="25">
        <f t="shared" si="1"/>
        <v>1000</v>
      </c>
      <c r="AQ4" s="25">
        <f t="shared" si="1"/>
        <v>1000</v>
      </c>
      <c r="AR4" s="25">
        <f t="shared" si="1"/>
        <v>1000</v>
      </c>
      <c r="AS4" s="25"/>
      <c r="AT4" s="25"/>
      <c r="AU4" s="25"/>
      <c r="AV4" s="25"/>
      <c r="AW4" s="25"/>
      <c r="AX4" s="25"/>
    </row>
    <row r="5" spans="2:50" x14ac:dyDescent="0.15">
      <c r="B5">
        <v>0</v>
      </c>
      <c r="D5" s="1" t="s">
        <v>2</v>
      </c>
      <c r="E5" s="2">
        <f>graphs!C7</f>
        <v>1500</v>
      </c>
      <c r="F5" s="2">
        <f t="shared" si="2"/>
        <v>1500</v>
      </c>
      <c r="G5" s="2">
        <f t="shared" ref="G5:AR5" si="3">F5+$B$5</f>
        <v>1500</v>
      </c>
      <c r="H5" s="2">
        <f t="shared" si="3"/>
        <v>1500</v>
      </c>
      <c r="I5" s="2">
        <f t="shared" si="3"/>
        <v>1500</v>
      </c>
      <c r="J5" s="2">
        <f t="shared" si="3"/>
        <v>1500</v>
      </c>
      <c r="K5" s="2">
        <f t="shared" si="3"/>
        <v>1500</v>
      </c>
      <c r="L5" s="2">
        <f t="shared" si="3"/>
        <v>1500</v>
      </c>
      <c r="M5" s="2">
        <f t="shared" si="3"/>
        <v>1500</v>
      </c>
      <c r="N5" s="2">
        <f t="shared" si="3"/>
        <v>1500</v>
      </c>
      <c r="O5" s="2">
        <f t="shared" si="3"/>
        <v>1500</v>
      </c>
      <c r="P5" s="2">
        <f t="shared" si="3"/>
        <v>1500</v>
      </c>
      <c r="Q5" s="2">
        <f t="shared" si="3"/>
        <v>1500</v>
      </c>
      <c r="R5" s="2">
        <f t="shared" si="3"/>
        <v>1500</v>
      </c>
      <c r="S5" s="2">
        <f t="shared" si="3"/>
        <v>1500</v>
      </c>
      <c r="T5" s="2">
        <f t="shared" si="3"/>
        <v>1500</v>
      </c>
      <c r="U5" s="2">
        <f t="shared" si="3"/>
        <v>1500</v>
      </c>
      <c r="V5" s="2">
        <f t="shared" si="3"/>
        <v>1500</v>
      </c>
      <c r="W5" s="2">
        <f t="shared" si="3"/>
        <v>1500</v>
      </c>
      <c r="X5" s="2">
        <f t="shared" si="3"/>
        <v>1500</v>
      </c>
      <c r="Y5" s="2">
        <f t="shared" si="3"/>
        <v>1500</v>
      </c>
      <c r="Z5" s="2">
        <f t="shared" si="3"/>
        <v>1500</v>
      </c>
      <c r="AA5" s="2">
        <f t="shared" si="3"/>
        <v>1500</v>
      </c>
      <c r="AB5" s="2">
        <f t="shared" si="3"/>
        <v>1500</v>
      </c>
      <c r="AC5" s="2">
        <f t="shared" si="3"/>
        <v>1500</v>
      </c>
      <c r="AD5" s="2">
        <f t="shared" si="3"/>
        <v>1500</v>
      </c>
      <c r="AE5" s="2">
        <f t="shared" si="3"/>
        <v>1500</v>
      </c>
      <c r="AF5" s="2">
        <f t="shared" si="3"/>
        <v>1500</v>
      </c>
      <c r="AG5" s="2">
        <f t="shared" si="3"/>
        <v>1500</v>
      </c>
      <c r="AH5" s="2">
        <f t="shared" si="3"/>
        <v>1500</v>
      </c>
      <c r="AI5" s="2">
        <f t="shared" si="3"/>
        <v>1500</v>
      </c>
      <c r="AJ5" s="2">
        <f t="shared" si="3"/>
        <v>1500</v>
      </c>
      <c r="AK5" s="2">
        <f t="shared" si="3"/>
        <v>1500</v>
      </c>
      <c r="AL5" s="2">
        <f t="shared" si="3"/>
        <v>1500</v>
      </c>
      <c r="AM5" s="2">
        <f t="shared" si="3"/>
        <v>1500</v>
      </c>
      <c r="AN5" s="2">
        <f t="shared" si="3"/>
        <v>1500</v>
      </c>
      <c r="AO5" s="2">
        <f t="shared" si="3"/>
        <v>1500</v>
      </c>
      <c r="AP5" s="2">
        <f t="shared" si="3"/>
        <v>1500</v>
      </c>
      <c r="AQ5" s="2">
        <f t="shared" si="3"/>
        <v>1500</v>
      </c>
      <c r="AR5" s="2">
        <f t="shared" si="3"/>
        <v>1500</v>
      </c>
      <c r="AS5" s="2"/>
      <c r="AT5" s="2"/>
      <c r="AU5" s="2"/>
      <c r="AV5" s="2"/>
      <c r="AW5" s="2"/>
      <c r="AX5" s="2"/>
    </row>
    <row r="6" spans="2:50" x14ac:dyDescent="0.15">
      <c r="B6">
        <v>2.5000000000000001E-2</v>
      </c>
      <c r="D6" s="26" t="s">
        <v>49</v>
      </c>
      <c r="E6" s="2">
        <v>0</v>
      </c>
      <c r="F6" s="2">
        <f>E6+$B$6</f>
        <v>2.5000000000000001E-2</v>
      </c>
      <c r="G6" s="2">
        <f t="shared" ref="G6:AR6" si="4">F6+$B$6</f>
        <v>0.05</v>
      </c>
      <c r="H6" s="2">
        <f t="shared" si="4"/>
        <v>7.5000000000000011E-2</v>
      </c>
      <c r="I6" s="2">
        <f t="shared" si="4"/>
        <v>0.1</v>
      </c>
      <c r="J6" s="2">
        <f t="shared" si="4"/>
        <v>0.125</v>
      </c>
      <c r="K6" s="2">
        <f t="shared" si="4"/>
        <v>0.15</v>
      </c>
      <c r="L6" s="2">
        <f t="shared" si="4"/>
        <v>0.17499999999999999</v>
      </c>
      <c r="M6" s="2">
        <f t="shared" si="4"/>
        <v>0.19999999999999998</v>
      </c>
      <c r="N6" s="2">
        <f t="shared" si="4"/>
        <v>0.22499999999999998</v>
      </c>
      <c r="O6" s="2">
        <f t="shared" si="4"/>
        <v>0.24999999999999997</v>
      </c>
      <c r="P6" s="2">
        <f t="shared" si="4"/>
        <v>0.27499999999999997</v>
      </c>
      <c r="Q6" s="2">
        <f t="shared" si="4"/>
        <v>0.3</v>
      </c>
      <c r="R6" s="2">
        <f t="shared" si="4"/>
        <v>0.32500000000000001</v>
      </c>
      <c r="S6" s="2">
        <f t="shared" si="4"/>
        <v>0.35000000000000003</v>
      </c>
      <c r="T6" s="2">
        <f t="shared" si="4"/>
        <v>0.37500000000000006</v>
      </c>
      <c r="U6" s="2">
        <f t="shared" si="4"/>
        <v>0.40000000000000008</v>
      </c>
      <c r="V6" s="2">
        <f t="shared" si="4"/>
        <v>0.4250000000000001</v>
      </c>
      <c r="W6" s="2">
        <f t="shared" si="4"/>
        <v>0.45000000000000012</v>
      </c>
      <c r="X6" s="2">
        <f t="shared" si="4"/>
        <v>0.47500000000000014</v>
      </c>
      <c r="Y6" s="2">
        <f t="shared" si="4"/>
        <v>0.50000000000000011</v>
      </c>
      <c r="Z6" s="2">
        <f t="shared" si="4"/>
        <v>0.52500000000000013</v>
      </c>
      <c r="AA6" s="2">
        <f t="shared" si="4"/>
        <v>0.55000000000000016</v>
      </c>
      <c r="AB6" s="2">
        <f t="shared" si="4"/>
        <v>0.57500000000000018</v>
      </c>
      <c r="AC6" s="2">
        <f t="shared" si="4"/>
        <v>0.6000000000000002</v>
      </c>
      <c r="AD6" s="2">
        <f t="shared" si="4"/>
        <v>0.62500000000000022</v>
      </c>
      <c r="AE6" s="2">
        <f t="shared" si="4"/>
        <v>0.65000000000000024</v>
      </c>
      <c r="AF6" s="2">
        <f t="shared" si="4"/>
        <v>0.67500000000000027</v>
      </c>
      <c r="AG6" s="2">
        <f t="shared" si="4"/>
        <v>0.70000000000000029</v>
      </c>
      <c r="AH6" s="2">
        <f t="shared" si="4"/>
        <v>0.72500000000000031</v>
      </c>
      <c r="AI6" s="2">
        <f t="shared" si="4"/>
        <v>0.75000000000000033</v>
      </c>
      <c r="AJ6" s="2">
        <f t="shared" si="4"/>
        <v>0.77500000000000036</v>
      </c>
      <c r="AK6" s="2">
        <f t="shared" si="4"/>
        <v>0.80000000000000038</v>
      </c>
      <c r="AL6" s="2">
        <f t="shared" si="4"/>
        <v>0.8250000000000004</v>
      </c>
      <c r="AM6" s="2">
        <f t="shared" si="4"/>
        <v>0.85000000000000042</v>
      </c>
      <c r="AN6" s="2">
        <f t="shared" si="4"/>
        <v>0.87500000000000044</v>
      </c>
      <c r="AO6" s="2">
        <f t="shared" si="4"/>
        <v>0.90000000000000047</v>
      </c>
      <c r="AP6" s="2">
        <f t="shared" si="4"/>
        <v>0.92500000000000049</v>
      </c>
      <c r="AQ6" s="2">
        <f t="shared" si="4"/>
        <v>0.95000000000000051</v>
      </c>
      <c r="AR6" s="2">
        <f t="shared" si="4"/>
        <v>0.97500000000000053</v>
      </c>
    </row>
    <row r="7" spans="2:50" x14ac:dyDescent="0.15">
      <c r="AS7" s="4"/>
      <c r="AT7" s="4"/>
      <c r="AU7" s="4"/>
      <c r="AV7" s="4"/>
      <c r="AW7" s="4"/>
      <c r="AX7" s="4"/>
    </row>
    <row r="8" spans="2:50" x14ac:dyDescent="0.15">
      <c r="D8" s="3" t="s">
        <v>3</v>
      </c>
      <c r="E8" s="4">
        <f>E3</f>
        <v>1000</v>
      </c>
      <c r="F8" s="4">
        <f t="shared" ref="F8:AR8" si="5">F3</f>
        <v>1000</v>
      </c>
      <c r="G8" s="4">
        <f t="shared" si="5"/>
        <v>1000</v>
      </c>
      <c r="H8" s="4">
        <f t="shared" si="5"/>
        <v>1000</v>
      </c>
      <c r="I8" s="4">
        <f t="shared" si="5"/>
        <v>1000</v>
      </c>
      <c r="J8" s="4">
        <f t="shared" si="5"/>
        <v>1000</v>
      </c>
      <c r="K8" s="4">
        <f t="shared" si="5"/>
        <v>1000</v>
      </c>
      <c r="L8" s="4">
        <f t="shared" si="5"/>
        <v>1000</v>
      </c>
      <c r="M8" s="4">
        <f t="shared" si="5"/>
        <v>1000</v>
      </c>
      <c r="N8" s="4">
        <f t="shared" si="5"/>
        <v>1000</v>
      </c>
      <c r="O8" s="4">
        <f t="shared" si="5"/>
        <v>1000</v>
      </c>
      <c r="P8" s="4">
        <f t="shared" si="5"/>
        <v>1000</v>
      </c>
      <c r="Q8" s="4">
        <f t="shared" si="5"/>
        <v>1000</v>
      </c>
      <c r="R8" s="4">
        <f t="shared" si="5"/>
        <v>1000</v>
      </c>
      <c r="S8" s="4">
        <f t="shared" si="5"/>
        <v>1000</v>
      </c>
      <c r="T8" s="4">
        <f t="shared" si="5"/>
        <v>1000</v>
      </c>
      <c r="U8" s="4">
        <f t="shared" si="5"/>
        <v>1000</v>
      </c>
      <c r="V8" s="4">
        <f t="shared" si="5"/>
        <v>1000</v>
      </c>
      <c r="W8" s="4">
        <f t="shared" si="5"/>
        <v>1000</v>
      </c>
      <c r="X8" s="4">
        <f t="shared" si="5"/>
        <v>1000</v>
      </c>
      <c r="Y8" s="4">
        <f t="shared" si="5"/>
        <v>1000</v>
      </c>
      <c r="Z8" s="4">
        <f t="shared" si="5"/>
        <v>1000</v>
      </c>
      <c r="AA8" s="4">
        <f t="shared" si="5"/>
        <v>1000</v>
      </c>
      <c r="AB8" s="4">
        <f t="shared" si="5"/>
        <v>1000</v>
      </c>
      <c r="AC8" s="4">
        <f t="shared" si="5"/>
        <v>1000</v>
      </c>
      <c r="AD8" s="4">
        <f t="shared" si="5"/>
        <v>1000</v>
      </c>
      <c r="AE8" s="4">
        <f t="shared" si="5"/>
        <v>1000</v>
      </c>
      <c r="AF8" s="4">
        <f t="shared" si="5"/>
        <v>1000</v>
      </c>
      <c r="AG8" s="4">
        <f t="shared" si="5"/>
        <v>1000</v>
      </c>
      <c r="AH8" s="4">
        <f t="shared" si="5"/>
        <v>1000</v>
      </c>
      <c r="AI8" s="4">
        <f t="shared" si="5"/>
        <v>1000</v>
      </c>
      <c r="AJ8" s="4">
        <f t="shared" si="5"/>
        <v>1000</v>
      </c>
      <c r="AK8" s="4">
        <f t="shared" si="5"/>
        <v>1000</v>
      </c>
      <c r="AL8" s="4">
        <f t="shared" si="5"/>
        <v>1000</v>
      </c>
      <c r="AM8" s="4">
        <f t="shared" si="5"/>
        <v>1000</v>
      </c>
      <c r="AN8" s="4">
        <f t="shared" si="5"/>
        <v>1000</v>
      </c>
      <c r="AO8" s="4">
        <f t="shared" si="5"/>
        <v>1000</v>
      </c>
      <c r="AP8" s="4">
        <f t="shared" si="5"/>
        <v>1000</v>
      </c>
      <c r="AQ8" s="4">
        <f t="shared" si="5"/>
        <v>1000</v>
      </c>
      <c r="AR8" s="4">
        <f t="shared" si="5"/>
        <v>1000</v>
      </c>
      <c r="AS8" s="4"/>
      <c r="AT8" s="4"/>
      <c r="AU8" s="4"/>
      <c r="AV8" s="4"/>
      <c r="AW8" s="4"/>
      <c r="AX8" s="4"/>
    </row>
    <row r="9" spans="2:50" x14ac:dyDescent="0.15">
      <c r="D9" t="s">
        <v>4</v>
      </c>
      <c r="E9" s="4">
        <f>E3*(1+(E2))</f>
        <v>1010</v>
      </c>
      <c r="F9" s="4">
        <f t="shared" ref="F9:AR9" si="6">F3*(1+(F2))</f>
        <v>1010</v>
      </c>
      <c r="G9" s="4">
        <f t="shared" si="6"/>
        <v>1010</v>
      </c>
      <c r="H9" s="4">
        <f t="shared" si="6"/>
        <v>1010</v>
      </c>
      <c r="I9" s="4">
        <f t="shared" si="6"/>
        <v>1010</v>
      </c>
      <c r="J9" s="4">
        <f t="shared" si="6"/>
        <v>1010</v>
      </c>
      <c r="K9" s="4">
        <f t="shared" si="6"/>
        <v>1010</v>
      </c>
      <c r="L9" s="4">
        <f t="shared" si="6"/>
        <v>1010</v>
      </c>
      <c r="M9" s="4">
        <f t="shared" si="6"/>
        <v>1010</v>
      </c>
      <c r="N9" s="4">
        <f t="shared" si="6"/>
        <v>1010</v>
      </c>
      <c r="O9" s="4">
        <f t="shared" si="6"/>
        <v>1010</v>
      </c>
      <c r="P9" s="4">
        <f t="shared" si="6"/>
        <v>1010</v>
      </c>
      <c r="Q9" s="4">
        <f t="shared" si="6"/>
        <v>1010</v>
      </c>
      <c r="R9" s="4">
        <f t="shared" si="6"/>
        <v>1010</v>
      </c>
      <c r="S9" s="4">
        <f t="shared" si="6"/>
        <v>1010</v>
      </c>
      <c r="T9" s="4">
        <f t="shared" si="6"/>
        <v>1010</v>
      </c>
      <c r="U9" s="4">
        <f t="shared" si="6"/>
        <v>1010</v>
      </c>
      <c r="V9" s="4">
        <f t="shared" si="6"/>
        <v>1010</v>
      </c>
      <c r="W9" s="4">
        <f t="shared" si="6"/>
        <v>1010</v>
      </c>
      <c r="X9" s="4">
        <f t="shared" si="6"/>
        <v>1010</v>
      </c>
      <c r="Y9" s="4">
        <f t="shared" si="6"/>
        <v>1010</v>
      </c>
      <c r="Z9" s="4">
        <f t="shared" si="6"/>
        <v>1010</v>
      </c>
      <c r="AA9" s="4">
        <f t="shared" si="6"/>
        <v>1010</v>
      </c>
      <c r="AB9" s="4">
        <f t="shared" si="6"/>
        <v>1010</v>
      </c>
      <c r="AC9" s="4">
        <f t="shared" si="6"/>
        <v>1010</v>
      </c>
      <c r="AD9" s="4">
        <f t="shared" si="6"/>
        <v>1010</v>
      </c>
      <c r="AE9" s="4">
        <f t="shared" si="6"/>
        <v>1010</v>
      </c>
      <c r="AF9" s="4">
        <f t="shared" si="6"/>
        <v>1010</v>
      </c>
      <c r="AG9" s="4">
        <f t="shared" si="6"/>
        <v>1010</v>
      </c>
      <c r="AH9" s="4">
        <f t="shared" si="6"/>
        <v>1010</v>
      </c>
      <c r="AI9" s="4">
        <f t="shared" si="6"/>
        <v>1010</v>
      </c>
      <c r="AJ9" s="4">
        <f t="shared" si="6"/>
        <v>1010</v>
      </c>
      <c r="AK9" s="4">
        <f t="shared" si="6"/>
        <v>1010</v>
      </c>
      <c r="AL9" s="4">
        <f t="shared" si="6"/>
        <v>1010</v>
      </c>
      <c r="AM9" s="4">
        <f t="shared" si="6"/>
        <v>1010</v>
      </c>
      <c r="AN9" s="4">
        <f t="shared" si="6"/>
        <v>1010</v>
      </c>
      <c r="AO9" s="4">
        <f t="shared" si="6"/>
        <v>1010</v>
      </c>
      <c r="AP9" s="4">
        <f t="shared" si="6"/>
        <v>1010</v>
      </c>
      <c r="AQ9" s="4">
        <f t="shared" si="6"/>
        <v>1010</v>
      </c>
      <c r="AR9" s="4">
        <f t="shared" si="6"/>
        <v>1010</v>
      </c>
      <c r="AS9" s="4"/>
      <c r="AT9" s="4"/>
      <c r="AU9" s="4"/>
      <c r="AV9" s="4"/>
      <c r="AW9" s="4"/>
      <c r="AX9" s="4"/>
    </row>
    <row r="10" spans="2:50" x14ac:dyDescent="0.15">
      <c r="D10" t="s">
        <v>5</v>
      </c>
      <c r="E10" s="4">
        <f>E5</f>
        <v>1500</v>
      </c>
      <c r="F10" s="4">
        <f t="shared" ref="F10:AR10" si="7">F5</f>
        <v>1500</v>
      </c>
      <c r="G10" s="4">
        <f t="shared" si="7"/>
        <v>1500</v>
      </c>
      <c r="H10" s="4">
        <f t="shared" si="7"/>
        <v>1500</v>
      </c>
      <c r="I10" s="4">
        <f t="shared" si="7"/>
        <v>1500</v>
      </c>
      <c r="J10" s="4">
        <f t="shared" si="7"/>
        <v>1500</v>
      </c>
      <c r="K10" s="4">
        <f t="shared" si="7"/>
        <v>1500</v>
      </c>
      <c r="L10" s="4">
        <f t="shared" si="7"/>
        <v>1500</v>
      </c>
      <c r="M10" s="4">
        <f t="shared" si="7"/>
        <v>1500</v>
      </c>
      <c r="N10" s="4">
        <f t="shared" si="7"/>
        <v>1500</v>
      </c>
      <c r="O10" s="4">
        <f t="shared" si="7"/>
        <v>1500</v>
      </c>
      <c r="P10" s="4">
        <f t="shared" si="7"/>
        <v>1500</v>
      </c>
      <c r="Q10" s="4">
        <f t="shared" si="7"/>
        <v>1500</v>
      </c>
      <c r="R10" s="4">
        <f t="shared" si="7"/>
        <v>1500</v>
      </c>
      <c r="S10" s="4">
        <f t="shared" si="7"/>
        <v>1500</v>
      </c>
      <c r="T10" s="4">
        <f t="shared" si="7"/>
        <v>1500</v>
      </c>
      <c r="U10" s="4">
        <f t="shared" si="7"/>
        <v>1500</v>
      </c>
      <c r="V10" s="4">
        <f t="shared" si="7"/>
        <v>1500</v>
      </c>
      <c r="W10" s="4">
        <f t="shared" si="7"/>
        <v>1500</v>
      </c>
      <c r="X10" s="4">
        <f t="shared" si="7"/>
        <v>1500</v>
      </c>
      <c r="Y10" s="4">
        <f t="shared" si="7"/>
        <v>1500</v>
      </c>
      <c r="Z10" s="4">
        <f t="shared" si="7"/>
        <v>1500</v>
      </c>
      <c r="AA10" s="4">
        <f t="shared" si="7"/>
        <v>1500</v>
      </c>
      <c r="AB10" s="4">
        <f t="shared" si="7"/>
        <v>1500</v>
      </c>
      <c r="AC10" s="4">
        <f t="shared" si="7"/>
        <v>1500</v>
      </c>
      <c r="AD10" s="4">
        <f t="shared" si="7"/>
        <v>1500</v>
      </c>
      <c r="AE10" s="4">
        <f t="shared" si="7"/>
        <v>1500</v>
      </c>
      <c r="AF10" s="4">
        <f t="shared" si="7"/>
        <v>1500</v>
      </c>
      <c r="AG10" s="4">
        <f t="shared" si="7"/>
        <v>1500</v>
      </c>
      <c r="AH10" s="4">
        <f t="shared" si="7"/>
        <v>1500</v>
      </c>
      <c r="AI10" s="4">
        <f t="shared" si="7"/>
        <v>1500</v>
      </c>
      <c r="AJ10" s="4">
        <f t="shared" si="7"/>
        <v>1500</v>
      </c>
      <c r="AK10" s="4">
        <f t="shared" si="7"/>
        <v>1500</v>
      </c>
      <c r="AL10" s="4">
        <f t="shared" si="7"/>
        <v>1500</v>
      </c>
      <c r="AM10" s="4">
        <f t="shared" si="7"/>
        <v>1500</v>
      </c>
      <c r="AN10" s="4">
        <f t="shared" si="7"/>
        <v>1500</v>
      </c>
      <c r="AO10" s="4">
        <f t="shared" si="7"/>
        <v>1500</v>
      </c>
      <c r="AP10" s="4">
        <f t="shared" si="7"/>
        <v>1500</v>
      </c>
      <c r="AQ10" s="4">
        <f t="shared" si="7"/>
        <v>1500</v>
      </c>
      <c r="AR10" s="4">
        <f t="shared" si="7"/>
        <v>1500</v>
      </c>
      <c r="AS10" s="5"/>
      <c r="AT10" s="5"/>
      <c r="AU10" s="5"/>
      <c r="AV10" s="5"/>
      <c r="AW10" s="5"/>
      <c r="AX10" s="5"/>
    </row>
    <row r="11" spans="2:50" x14ac:dyDescent="0.15">
      <c r="D11" t="s">
        <v>6</v>
      </c>
      <c r="E11" s="5">
        <v>1</v>
      </c>
      <c r="F11" s="5">
        <f>E11</f>
        <v>1</v>
      </c>
      <c r="G11" s="5">
        <f t="shared" ref="G11:AR11" si="8">F11</f>
        <v>1</v>
      </c>
      <c r="H11" s="5">
        <f t="shared" si="8"/>
        <v>1</v>
      </c>
      <c r="I11" s="5">
        <f t="shared" si="8"/>
        <v>1</v>
      </c>
      <c r="J11" s="5">
        <f t="shared" si="8"/>
        <v>1</v>
      </c>
      <c r="K11" s="5">
        <f t="shared" si="8"/>
        <v>1</v>
      </c>
      <c r="L11" s="5">
        <f t="shared" si="8"/>
        <v>1</v>
      </c>
      <c r="M11" s="5">
        <f t="shared" si="8"/>
        <v>1</v>
      </c>
      <c r="N11" s="5">
        <f t="shared" si="8"/>
        <v>1</v>
      </c>
      <c r="O11" s="5">
        <f t="shared" si="8"/>
        <v>1</v>
      </c>
      <c r="P11" s="5">
        <f t="shared" si="8"/>
        <v>1</v>
      </c>
      <c r="Q11" s="5">
        <f t="shared" si="8"/>
        <v>1</v>
      </c>
      <c r="R11" s="5">
        <f t="shared" si="8"/>
        <v>1</v>
      </c>
      <c r="S11" s="5">
        <f t="shared" si="8"/>
        <v>1</v>
      </c>
      <c r="T11" s="5">
        <f t="shared" si="8"/>
        <v>1</v>
      </c>
      <c r="U11" s="5">
        <f t="shared" si="8"/>
        <v>1</v>
      </c>
      <c r="V11" s="5">
        <f t="shared" si="8"/>
        <v>1</v>
      </c>
      <c r="W11" s="5">
        <f t="shared" si="8"/>
        <v>1</v>
      </c>
      <c r="X11" s="5">
        <f t="shared" si="8"/>
        <v>1</v>
      </c>
      <c r="Y11" s="5">
        <f t="shared" si="8"/>
        <v>1</v>
      </c>
      <c r="Z11" s="5">
        <f t="shared" si="8"/>
        <v>1</v>
      </c>
      <c r="AA11" s="5">
        <f t="shared" si="8"/>
        <v>1</v>
      </c>
      <c r="AB11" s="5">
        <f t="shared" si="8"/>
        <v>1</v>
      </c>
      <c r="AC11" s="5">
        <f t="shared" si="8"/>
        <v>1</v>
      </c>
      <c r="AD11" s="5">
        <f t="shared" si="8"/>
        <v>1</v>
      </c>
      <c r="AE11" s="5">
        <f t="shared" si="8"/>
        <v>1</v>
      </c>
      <c r="AF11" s="5">
        <f t="shared" si="8"/>
        <v>1</v>
      </c>
      <c r="AG11" s="5">
        <f t="shared" si="8"/>
        <v>1</v>
      </c>
      <c r="AH11" s="5">
        <f t="shared" si="8"/>
        <v>1</v>
      </c>
      <c r="AI11" s="5">
        <f t="shared" si="8"/>
        <v>1</v>
      </c>
      <c r="AJ11" s="5">
        <f t="shared" si="8"/>
        <v>1</v>
      </c>
      <c r="AK11" s="5">
        <f t="shared" si="8"/>
        <v>1</v>
      </c>
      <c r="AL11" s="5">
        <f t="shared" si="8"/>
        <v>1</v>
      </c>
      <c r="AM11" s="5">
        <f t="shared" si="8"/>
        <v>1</v>
      </c>
      <c r="AN11" s="5">
        <f t="shared" si="8"/>
        <v>1</v>
      </c>
      <c r="AO11" s="5">
        <f t="shared" si="8"/>
        <v>1</v>
      </c>
      <c r="AP11" s="5">
        <f t="shared" si="8"/>
        <v>1</v>
      </c>
      <c r="AQ11" s="5">
        <f t="shared" si="8"/>
        <v>1</v>
      </c>
      <c r="AR11" s="5">
        <f t="shared" si="8"/>
        <v>1</v>
      </c>
    </row>
    <row r="12" spans="2:50" x14ac:dyDescent="0.15">
      <c r="AS12" s="6"/>
      <c r="AT12" s="6"/>
      <c r="AU12" s="6"/>
      <c r="AV12" s="6"/>
      <c r="AW12" s="6"/>
      <c r="AX12" s="6"/>
    </row>
    <row r="13" spans="2:50" x14ac:dyDescent="0.15">
      <c r="B13" s="1" t="s">
        <v>41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7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7</v>
      </c>
      <c r="AO13" s="6" t="s">
        <v>7</v>
      </c>
      <c r="AP13" s="6" t="s">
        <v>7</v>
      </c>
      <c r="AQ13" s="6" t="s">
        <v>7</v>
      </c>
      <c r="AR13" s="6" t="s">
        <v>7</v>
      </c>
      <c r="AS13" s="5"/>
      <c r="AT13" s="5"/>
      <c r="AU13" s="5"/>
      <c r="AV13" s="5"/>
      <c r="AW13" s="5"/>
      <c r="AX13" s="5"/>
    </row>
    <row r="14" spans="2:50" x14ac:dyDescent="0.15">
      <c r="B14">
        <v>0</v>
      </c>
      <c r="D14" t="s">
        <v>8</v>
      </c>
      <c r="E14" s="5">
        <f>graphs!C8</f>
        <v>5.0000000000000001E-3</v>
      </c>
      <c r="F14" s="5">
        <f>E14</f>
        <v>5.0000000000000001E-3</v>
      </c>
      <c r="G14" s="5">
        <f t="shared" ref="G14:AR14" si="9">F14</f>
        <v>5.0000000000000001E-3</v>
      </c>
      <c r="H14" s="5">
        <f t="shared" si="9"/>
        <v>5.0000000000000001E-3</v>
      </c>
      <c r="I14" s="5">
        <f t="shared" si="9"/>
        <v>5.0000000000000001E-3</v>
      </c>
      <c r="J14" s="5">
        <f t="shared" si="9"/>
        <v>5.0000000000000001E-3</v>
      </c>
      <c r="K14" s="5">
        <f t="shared" si="9"/>
        <v>5.0000000000000001E-3</v>
      </c>
      <c r="L14" s="5">
        <f t="shared" si="9"/>
        <v>5.0000000000000001E-3</v>
      </c>
      <c r="M14" s="5">
        <f t="shared" si="9"/>
        <v>5.0000000000000001E-3</v>
      </c>
      <c r="N14" s="5">
        <f t="shared" si="9"/>
        <v>5.0000000000000001E-3</v>
      </c>
      <c r="O14" s="5">
        <f t="shared" si="9"/>
        <v>5.0000000000000001E-3</v>
      </c>
      <c r="P14" s="5">
        <f t="shared" si="9"/>
        <v>5.0000000000000001E-3</v>
      </c>
      <c r="Q14" s="5">
        <f t="shared" si="9"/>
        <v>5.0000000000000001E-3</v>
      </c>
      <c r="R14" s="5">
        <f t="shared" si="9"/>
        <v>5.0000000000000001E-3</v>
      </c>
      <c r="S14" s="5">
        <f t="shared" si="9"/>
        <v>5.0000000000000001E-3</v>
      </c>
      <c r="T14" s="5">
        <f t="shared" si="9"/>
        <v>5.0000000000000001E-3</v>
      </c>
      <c r="U14" s="5">
        <f t="shared" si="9"/>
        <v>5.0000000000000001E-3</v>
      </c>
      <c r="V14" s="5">
        <f t="shared" si="9"/>
        <v>5.0000000000000001E-3</v>
      </c>
      <c r="W14" s="5">
        <f t="shared" si="9"/>
        <v>5.0000000000000001E-3</v>
      </c>
      <c r="X14" s="5">
        <f t="shared" si="9"/>
        <v>5.0000000000000001E-3</v>
      </c>
      <c r="Y14" s="5">
        <f t="shared" si="9"/>
        <v>5.0000000000000001E-3</v>
      </c>
      <c r="Z14" s="5">
        <f t="shared" si="9"/>
        <v>5.0000000000000001E-3</v>
      </c>
      <c r="AA14" s="5">
        <f t="shared" si="9"/>
        <v>5.0000000000000001E-3</v>
      </c>
      <c r="AB14" s="5">
        <f t="shared" si="9"/>
        <v>5.0000000000000001E-3</v>
      </c>
      <c r="AC14" s="5">
        <f t="shared" si="9"/>
        <v>5.0000000000000001E-3</v>
      </c>
      <c r="AD14" s="5">
        <f t="shared" si="9"/>
        <v>5.0000000000000001E-3</v>
      </c>
      <c r="AE14" s="5">
        <f t="shared" si="9"/>
        <v>5.0000000000000001E-3</v>
      </c>
      <c r="AF14" s="5">
        <f t="shared" si="9"/>
        <v>5.0000000000000001E-3</v>
      </c>
      <c r="AG14" s="5">
        <f t="shared" si="9"/>
        <v>5.0000000000000001E-3</v>
      </c>
      <c r="AH14" s="5">
        <f t="shared" si="9"/>
        <v>5.0000000000000001E-3</v>
      </c>
      <c r="AI14" s="5">
        <f t="shared" si="9"/>
        <v>5.0000000000000001E-3</v>
      </c>
      <c r="AJ14" s="5">
        <f t="shared" si="9"/>
        <v>5.0000000000000001E-3</v>
      </c>
      <c r="AK14" s="5">
        <f t="shared" si="9"/>
        <v>5.0000000000000001E-3</v>
      </c>
      <c r="AL14" s="5">
        <f t="shared" si="9"/>
        <v>5.0000000000000001E-3</v>
      </c>
      <c r="AM14" s="5">
        <f t="shared" si="9"/>
        <v>5.0000000000000001E-3</v>
      </c>
      <c r="AN14" s="5">
        <f t="shared" si="9"/>
        <v>5.0000000000000001E-3</v>
      </c>
      <c r="AO14" s="5">
        <f t="shared" si="9"/>
        <v>5.0000000000000001E-3</v>
      </c>
      <c r="AP14" s="5">
        <f t="shared" si="9"/>
        <v>5.0000000000000001E-3</v>
      </c>
      <c r="AQ14" s="5">
        <f t="shared" si="9"/>
        <v>5.0000000000000001E-3</v>
      </c>
      <c r="AR14" s="5">
        <f t="shared" si="9"/>
        <v>5.0000000000000001E-3</v>
      </c>
      <c r="AS14" s="7"/>
      <c r="AT14" s="7"/>
      <c r="AU14" s="7"/>
      <c r="AV14" s="7"/>
      <c r="AW14" s="7"/>
      <c r="AX14" s="7"/>
    </row>
    <row r="15" spans="2:50" x14ac:dyDescent="0.15">
      <c r="B15">
        <v>0</v>
      </c>
      <c r="D15" t="s">
        <v>9</v>
      </c>
      <c r="E15" s="5">
        <f>graphs!C9</f>
        <v>3.0000000000000001E-3</v>
      </c>
      <c r="F15" s="5">
        <f>E15+$B15</f>
        <v>3.0000000000000001E-3</v>
      </c>
      <c r="G15" s="5">
        <f>F15+$B15</f>
        <v>3.0000000000000001E-3</v>
      </c>
      <c r="H15" s="5">
        <f t="shared" ref="H14:AR15" si="10">G15+$B15</f>
        <v>3.0000000000000001E-3</v>
      </c>
      <c r="I15" s="5">
        <f t="shared" si="10"/>
        <v>3.0000000000000001E-3</v>
      </c>
      <c r="J15" s="5">
        <f t="shared" si="10"/>
        <v>3.0000000000000001E-3</v>
      </c>
      <c r="K15" s="5">
        <f t="shared" si="10"/>
        <v>3.0000000000000001E-3</v>
      </c>
      <c r="L15" s="5">
        <f t="shared" si="10"/>
        <v>3.0000000000000001E-3</v>
      </c>
      <c r="M15" s="5">
        <f t="shared" si="10"/>
        <v>3.0000000000000001E-3</v>
      </c>
      <c r="N15" s="5">
        <f t="shared" si="10"/>
        <v>3.0000000000000001E-3</v>
      </c>
      <c r="O15" s="5">
        <f t="shared" si="10"/>
        <v>3.0000000000000001E-3</v>
      </c>
      <c r="P15" s="5">
        <f t="shared" si="10"/>
        <v>3.0000000000000001E-3</v>
      </c>
      <c r="Q15" s="5">
        <f t="shared" si="10"/>
        <v>3.0000000000000001E-3</v>
      </c>
      <c r="R15" s="5">
        <f t="shared" si="10"/>
        <v>3.0000000000000001E-3</v>
      </c>
      <c r="S15" s="5">
        <f t="shared" si="10"/>
        <v>3.0000000000000001E-3</v>
      </c>
      <c r="T15" s="5">
        <f t="shared" si="10"/>
        <v>3.0000000000000001E-3</v>
      </c>
      <c r="U15" s="5">
        <f t="shared" si="10"/>
        <v>3.0000000000000001E-3</v>
      </c>
      <c r="V15" s="5">
        <f t="shared" si="10"/>
        <v>3.0000000000000001E-3</v>
      </c>
      <c r="W15" s="5">
        <f t="shared" si="10"/>
        <v>3.0000000000000001E-3</v>
      </c>
      <c r="X15" s="5">
        <f t="shared" si="10"/>
        <v>3.0000000000000001E-3</v>
      </c>
      <c r="Y15" s="5">
        <f t="shared" si="10"/>
        <v>3.0000000000000001E-3</v>
      </c>
      <c r="Z15" s="5">
        <f t="shared" si="10"/>
        <v>3.0000000000000001E-3</v>
      </c>
      <c r="AA15" s="5">
        <f t="shared" si="10"/>
        <v>3.0000000000000001E-3</v>
      </c>
      <c r="AB15" s="5">
        <f t="shared" si="10"/>
        <v>3.0000000000000001E-3</v>
      </c>
      <c r="AC15" s="5">
        <f t="shared" si="10"/>
        <v>3.0000000000000001E-3</v>
      </c>
      <c r="AD15" s="5">
        <f t="shared" si="10"/>
        <v>3.0000000000000001E-3</v>
      </c>
      <c r="AE15" s="5">
        <f t="shared" si="10"/>
        <v>3.0000000000000001E-3</v>
      </c>
      <c r="AF15" s="5">
        <f t="shared" si="10"/>
        <v>3.0000000000000001E-3</v>
      </c>
      <c r="AG15" s="5">
        <f t="shared" si="10"/>
        <v>3.0000000000000001E-3</v>
      </c>
      <c r="AH15" s="5">
        <f t="shared" si="10"/>
        <v>3.0000000000000001E-3</v>
      </c>
      <c r="AI15" s="5">
        <f t="shared" si="10"/>
        <v>3.0000000000000001E-3</v>
      </c>
      <c r="AJ15" s="5">
        <f t="shared" si="10"/>
        <v>3.0000000000000001E-3</v>
      </c>
      <c r="AK15" s="5">
        <f t="shared" si="10"/>
        <v>3.0000000000000001E-3</v>
      </c>
      <c r="AL15" s="5">
        <f t="shared" si="10"/>
        <v>3.0000000000000001E-3</v>
      </c>
      <c r="AM15" s="5">
        <f t="shared" si="10"/>
        <v>3.0000000000000001E-3</v>
      </c>
      <c r="AN15" s="5">
        <f t="shared" si="10"/>
        <v>3.0000000000000001E-3</v>
      </c>
      <c r="AO15" s="5">
        <f t="shared" si="10"/>
        <v>3.0000000000000001E-3</v>
      </c>
      <c r="AP15" s="5">
        <f t="shared" si="10"/>
        <v>3.0000000000000001E-3</v>
      </c>
      <c r="AQ15" s="5">
        <f t="shared" si="10"/>
        <v>3.0000000000000001E-3</v>
      </c>
      <c r="AR15" s="5">
        <f t="shared" si="10"/>
        <v>3.0000000000000001E-3</v>
      </c>
      <c r="AS15" s="9"/>
      <c r="AT15" s="9"/>
      <c r="AU15" s="9"/>
      <c r="AV15" s="9"/>
      <c r="AW15" s="9"/>
      <c r="AX15" s="9"/>
    </row>
    <row r="16" spans="2:50" x14ac:dyDescent="0.15">
      <c r="C16" s="8" t="s">
        <v>10</v>
      </c>
      <c r="D16" t="s">
        <v>11</v>
      </c>
      <c r="E16" s="9">
        <f>E10*E14</f>
        <v>7.5</v>
      </c>
      <c r="F16" s="9">
        <f t="shared" ref="F16:AR16" si="11">F10*F14</f>
        <v>7.5</v>
      </c>
      <c r="G16" s="9">
        <f t="shared" si="11"/>
        <v>7.5</v>
      </c>
      <c r="H16" s="9">
        <f t="shared" si="11"/>
        <v>7.5</v>
      </c>
      <c r="I16" s="9">
        <f t="shared" si="11"/>
        <v>7.5</v>
      </c>
      <c r="J16" s="9">
        <f t="shared" si="11"/>
        <v>7.5</v>
      </c>
      <c r="K16" s="9">
        <f t="shared" si="11"/>
        <v>7.5</v>
      </c>
      <c r="L16" s="9">
        <f t="shared" si="11"/>
        <v>7.5</v>
      </c>
      <c r="M16" s="9">
        <f t="shared" si="11"/>
        <v>7.5</v>
      </c>
      <c r="N16" s="9">
        <f t="shared" si="11"/>
        <v>7.5</v>
      </c>
      <c r="O16" s="9">
        <f t="shared" si="11"/>
        <v>7.5</v>
      </c>
      <c r="P16" s="9">
        <f t="shared" si="11"/>
        <v>7.5</v>
      </c>
      <c r="Q16" s="9">
        <f t="shared" si="11"/>
        <v>7.5</v>
      </c>
      <c r="R16" s="9">
        <f t="shared" si="11"/>
        <v>7.5</v>
      </c>
      <c r="S16" s="9">
        <f t="shared" si="11"/>
        <v>7.5</v>
      </c>
      <c r="T16" s="9">
        <f t="shared" si="11"/>
        <v>7.5</v>
      </c>
      <c r="U16" s="9">
        <f t="shared" si="11"/>
        <v>7.5</v>
      </c>
      <c r="V16" s="9">
        <f t="shared" si="11"/>
        <v>7.5</v>
      </c>
      <c r="W16" s="9">
        <f t="shared" si="11"/>
        <v>7.5</v>
      </c>
      <c r="X16" s="9">
        <f t="shared" si="11"/>
        <v>7.5</v>
      </c>
      <c r="Y16" s="9">
        <f t="shared" si="11"/>
        <v>7.5</v>
      </c>
      <c r="Z16" s="9">
        <f t="shared" si="11"/>
        <v>7.5</v>
      </c>
      <c r="AA16" s="9">
        <f t="shared" si="11"/>
        <v>7.5</v>
      </c>
      <c r="AB16" s="9">
        <f t="shared" si="11"/>
        <v>7.5</v>
      </c>
      <c r="AC16" s="9">
        <f t="shared" si="11"/>
        <v>7.5</v>
      </c>
      <c r="AD16" s="9">
        <f t="shared" si="11"/>
        <v>7.5</v>
      </c>
      <c r="AE16" s="9">
        <f t="shared" si="11"/>
        <v>7.5</v>
      </c>
      <c r="AF16" s="9">
        <f t="shared" si="11"/>
        <v>7.5</v>
      </c>
      <c r="AG16" s="9">
        <f t="shared" si="11"/>
        <v>7.5</v>
      </c>
      <c r="AH16" s="9">
        <f t="shared" si="11"/>
        <v>7.5</v>
      </c>
      <c r="AI16" s="9">
        <f t="shared" si="11"/>
        <v>7.5</v>
      </c>
      <c r="AJ16" s="9">
        <f t="shared" si="11"/>
        <v>7.5</v>
      </c>
      <c r="AK16" s="9">
        <f t="shared" si="11"/>
        <v>7.5</v>
      </c>
      <c r="AL16" s="9">
        <f t="shared" si="11"/>
        <v>7.5</v>
      </c>
      <c r="AM16" s="9">
        <f t="shared" si="11"/>
        <v>7.5</v>
      </c>
      <c r="AN16" s="9">
        <f t="shared" si="11"/>
        <v>7.5</v>
      </c>
      <c r="AO16" s="9">
        <f t="shared" si="11"/>
        <v>7.5</v>
      </c>
      <c r="AP16" s="9">
        <f t="shared" si="11"/>
        <v>7.5</v>
      </c>
      <c r="AQ16" s="9">
        <f t="shared" si="11"/>
        <v>7.5</v>
      </c>
      <c r="AR16" s="9">
        <f t="shared" si="11"/>
        <v>7.5</v>
      </c>
      <c r="AS16" s="11"/>
      <c r="AT16" s="11"/>
      <c r="AU16" s="11"/>
      <c r="AV16" s="11"/>
      <c r="AW16" s="11"/>
      <c r="AX16" s="11"/>
    </row>
    <row r="17" spans="2:50" x14ac:dyDescent="0.15">
      <c r="C17" s="8" t="s">
        <v>10</v>
      </c>
      <c r="D17" t="s">
        <v>12</v>
      </c>
      <c r="E17" s="11">
        <f>E16/(1+E15)</f>
        <v>7.4775672981056838</v>
      </c>
      <c r="F17" s="11">
        <f t="shared" ref="F17:AR17" si="12">F16/(1+F15)</f>
        <v>7.4775672981056838</v>
      </c>
      <c r="G17" s="11">
        <f t="shared" si="12"/>
        <v>7.4775672981056838</v>
      </c>
      <c r="H17" s="11">
        <f t="shared" si="12"/>
        <v>7.4775672981056838</v>
      </c>
      <c r="I17" s="11">
        <f t="shared" si="12"/>
        <v>7.4775672981056838</v>
      </c>
      <c r="J17" s="11">
        <f t="shared" si="12"/>
        <v>7.4775672981056838</v>
      </c>
      <c r="K17" s="11">
        <f t="shared" si="12"/>
        <v>7.4775672981056838</v>
      </c>
      <c r="L17" s="11">
        <f t="shared" si="12"/>
        <v>7.4775672981056838</v>
      </c>
      <c r="M17" s="11">
        <f t="shared" si="12"/>
        <v>7.4775672981056838</v>
      </c>
      <c r="N17" s="11">
        <f t="shared" si="12"/>
        <v>7.4775672981056838</v>
      </c>
      <c r="O17" s="11">
        <f t="shared" si="12"/>
        <v>7.4775672981056838</v>
      </c>
      <c r="P17" s="11">
        <f t="shared" si="12"/>
        <v>7.4775672981056838</v>
      </c>
      <c r="Q17" s="11">
        <f t="shared" si="12"/>
        <v>7.4775672981056838</v>
      </c>
      <c r="R17" s="11">
        <f t="shared" si="12"/>
        <v>7.4775672981056838</v>
      </c>
      <c r="S17" s="11">
        <f t="shared" si="12"/>
        <v>7.4775672981056838</v>
      </c>
      <c r="T17" s="11">
        <f t="shared" si="12"/>
        <v>7.4775672981056838</v>
      </c>
      <c r="U17" s="11">
        <f t="shared" si="12"/>
        <v>7.4775672981056838</v>
      </c>
      <c r="V17" s="11">
        <f t="shared" si="12"/>
        <v>7.4775672981056838</v>
      </c>
      <c r="W17" s="11">
        <f t="shared" si="12"/>
        <v>7.4775672981056838</v>
      </c>
      <c r="X17" s="11">
        <f t="shared" si="12"/>
        <v>7.4775672981056838</v>
      </c>
      <c r="Y17" s="11">
        <f t="shared" si="12"/>
        <v>7.4775672981056838</v>
      </c>
      <c r="Z17" s="11">
        <f t="shared" si="12"/>
        <v>7.4775672981056838</v>
      </c>
      <c r="AA17" s="11">
        <f t="shared" si="12"/>
        <v>7.4775672981056838</v>
      </c>
      <c r="AB17" s="11">
        <f t="shared" si="12"/>
        <v>7.4775672981056838</v>
      </c>
      <c r="AC17" s="11">
        <f t="shared" si="12"/>
        <v>7.4775672981056838</v>
      </c>
      <c r="AD17" s="11">
        <f t="shared" si="12"/>
        <v>7.4775672981056838</v>
      </c>
      <c r="AE17" s="11">
        <f t="shared" si="12"/>
        <v>7.4775672981056838</v>
      </c>
      <c r="AF17" s="11">
        <f t="shared" si="12"/>
        <v>7.4775672981056838</v>
      </c>
      <c r="AG17" s="11">
        <f t="shared" si="12"/>
        <v>7.4775672981056838</v>
      </c>
      <c r="AH17" s="11">
        <f t="shared" si="12"/>
        <v>7.4775672981056838</v>
      </c>
      <c r="AI17" s="11">
        <f t="shared" si="12"/>
        <v>7.4775672981056838</v>
      </c>
      <c r="AJ17" s="11">
        <f t="shared" si="12"/>
        <v>7.4775672981056838</v>
      </c>
      <c r="AK17" s="11">
        <f t="shared" si="12"/>
        <v>7.4775672981056838</v>
      </c>
      <c r="AL17" s="11">
        <f t="shared" si="12"/>
        <v>7.4775672981056838</v>
      </c>
      <c r="AM17" s="11">
        <f t="shared" si="12"/>
        <v>7.4775672981056838</v>
      </c>
      <c r="AN17" s="11">
        <f t="shared" si="12"/>
        <v>7.4775672981056838</v>
      </c>
      <c r="AO17" s="11">
        <f t="shared" si="12"/>
        <v>7.4775672981056838</v>
      </c>
      <c r="AP17" s="11">
        <f t="shared" si="12"/>
        <v>7.4775672981056838</v>
      </c>
      <c r="AQ17" s="11">
        <f t="shared" si="12"/>
        <v>7.4775672981056838</v>
      </c>
      <c r="AR17" s="11">
        <f t="shared" si="12"/>
        <v>7.4775672981056838</v>
      </c>
    </row>
    <row r="18" spans="2:50" x14ac:dyDescent="0.15">
      <c r="AS18" s="10"/>
      <c r="AT18" s="10"/>
      <c r="AU18" s="10"/>
      <c r="AV18" s="10"/>
      <c r="AW18" s="10"/>
      <c r="AX18" s="10"/>
    </row>
    <row r="19" spans="2:50" x14ac:dyDescent="0.15">
      <c r="C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2"/>
      <c r="AT19" s="12"/>
      <c r="AU19" s="12"/>
      <c r="AV19" s="12"/>
      <c r="AW19" s="12"/>
      <c r="AX19" s="12"/>
    </row>
    <row r="20" spans="2:50" x14ac:dyDescent="0.15">
      <c r="B20" s="1" t="s">
        <v>40</v>
      </c>
      <c r="C20" s="8" t="s">
        <v>13</v>
      </c>
      <c r="D20" t="s">
        <v>11</v>
      </c>
      <c r="E20" s="12">
        <f>((E9-E8-(E17/2))-(E9*E15))*E11</f>
        <v>3.2312163509471583</v>
      </c>
      <c r="F20" s="12">
        <f t="shared" ref="F20:AR20" si="13">((F9-F8-(F17/2))-(F9*F15))*F11</f>
        <v>3.2312163509471583</v>
      </c>
      <c r="G20" s="12">
        <f t="shared" si="13"/>
        <v>3.2312163509471583</v>
      </c>
      <c r="H20" s="12">
        <f t="shared" si="13"/>
        <v>3.2312163509471583</v>
      </c>
      <c r="I20" s="12">
        <f t="shared" si="13"/>
        <v>3.2312163509471583</v>
      </c>
      <c r="J20" s="12">
        <f t="shared" si="13"/>
        <v>3.2312163509471583</v>
      </c>
      <c r="K20" s="12">
        <f t="shared" si="13"/>
        <v>3.2312163509471583</v>
      </c>
      <c r="L20" s="12">
        <f t="shared" si="13"/>
        <v>3.2312163509471583</v>
      </c>
      <c r="M20" s="12">
        <f t="shared" si="13"/>
        <v>3.2312163509471583</v>
      </c>
      <c r="N20" s="12">
        <f t="shared" si="13"/>
        <v>3.2312163509471583</v>
      </c>
      <c r="O20" s="12">
        <f t="shared" si="13"/>
        <v>3.2312163509471583</v>
      </c>
      <c r="P20" s="12">
        <f t="shared" si="13"/>
        <v>3.2312163509471583</v>
      </c>
      <c r="Q20" s="12">
        <f t="shared" si="13"/>
        <v>3.2312163509471583</v>
      </c>
      <c r="R20" s="12">
        <f t="shared" si="13"/>
        <v>3.2312163509471583</v>
      </c>
      <c r="S20" s="12">
        <f t="shared" si="13"/>
        <v>3.2312163509471583</v>
      </c>
      <c r="T20" s="12">
        <f t="shared" si="13"/>
        <v>3.2312163509471583</v>
      </c>
      <c r="U20" s="12">
        <f t="shared" si="13"/>
        <v>3.2312163509471583</v>
      </c>
      <c r="V20" s="12">
        <f t="shared" si="13"/>
        <v>3.2312163509471583</v>
      </c>
      <c r="W20" s="12">
        <f t="shared" si="13"/>
        <v>3.2312163509471583</v>
      </c>
      <c r="X20" s="12">
        <f t="shared" si="13"/>
        <v>3.2312163509471583</v>
      </c>
      <c r="Y20" s="12">
        <f t="shared" si="13"/>
        <v>3.2312163509471583</v>
      </c>
      <c r="Z20" s="12">
        <f t="shared" si="13"/>
        <v>3.2312163509471583</v>
      </c>
      <c r="AA20" s="12">
        <f t="shared" si="13"/>
        <v>3.2312163509471583</v>
      </c>
      <c r="AB20" s="12">
        <f t="shared" si="13"/>
        <v>3.2312163509471583</v>
      </c>
      <c r="AC20" s="12">
        <f t="shared" si="13"/>
        <v>3.2312163509471583</v>
      </c>
      <c r="AD20" s="12">
        <f t="shared" si="13"/>
        <v>3.2312163509471583</v>
      </c>
      <c r="AE20" s="12">
        <f t="shared" si="13"/>
        <v>3.2312163509471583</v>
      </c>
      <c r="AF20" s="12">
        <f t="shared" si="13"/>
        <v>3.2312163509471583</v>
      </c>
      <c r="AG20" s="12">
        <f t="shared" si="13"/>
        <v>3.2312163509471583</v>
      </c>
      <c r="AH20" s="12">
        <f t="shared" si="13"/>
        <v>3.2312163509471583</v>
      </c>
      <c r="AI20" s="12">
        <f t="shared" si="13"/>
        <v>3.2312163509471583</v>
      </c>
      <c r="AJ20" s="12">
        <f t="shared" si="13"/>
        <v>3.2312163509471583</v>
      </c>
      <c r="AK20" s="12">
        <f t="shared" si="13"/>
        <v>3.2312163509471583</v>
      </c>
      <c r="AL20" s="12">
        <f t="shared" si="13"/>
        <v>3.2312163509471583</v>
      </c>
      <c r="AM20" s="12">
        <f t="shared" si="13"/>
        <v>3.2312163509471583</v>
      </c>
      <c r="AN20" s="12">
        <f t="shared" si="13"/>
        <v>3.2312163509471583</v>
      </c>
      <c r="AO20" s="12">
        <f t="shared" si="13"/>
        <v>3.2312163509471583</v>
      </c>
      <c r="AP20" s="12">
        <f t="shared" si="13"/>
        <v>3.2312163509471583</v>
      </c>
      <c r="AQ20" s="12">
        <f t="shared" si="13"/>
        <v>3.2312163509471583</v>
      </c>
      <c r="AR20" s="12">
        <f t="shared" si="13"/>
        <v>3.2312163509471583</v>
      </c>
      <c r="AS20" s="9"/>
      <c r="AT20" s="9"/>
      <c r="AU20" s="9"/>
      <c r="AV20" s="9"/>
      <c r="AW20" s="9"/>
      <c r="AX20" s="9"/>
    </row>
    <row r="21" spans="2:50" x14ac:dyDescent="0.15">
      <c r="B21" t="s">
        <v>14</v>
      </c>
      <c r="C21" s="8" t="s">
        <v>13</v>
      </c>
      <c r="D21" t="s">
        <v>15</v>
      </c>
      <c r="E21" s="9">
        <f>(E20/E14)</f>
        <v>646.24327018943166</v>
      </c>
      <c r="F21" s="9">
        <f t="shared" ref="F21:AR21" si="14">(F20/F14)</f>
        <v>646.24327018943166</v>
      </c>
      <c r="G21" s="9">
        <f t="shared" si="14"/>
        <v>646.24327018943166</v>
      </c>
      <c r="H21" s="9">
        <f t="shared" si="14"/>
        <v>646.24327018943166</v>
      </c>
      <c r="I21" s="9">
        <f t="shared" si="14"/>
        <v>646.24327018943166</v>
      </c>
      <c r="J21" s="9">
        <f t="shared" si="14"/>
        <v>646.24327018943166</v>
      </c>
      <c r="K21" s="9">
        <f t="shared" si="14"/>
        <v>646.24327018943166</v>
      </c>
      <c r="L21" s="9">
        <f t="shared" si="14"/>
        <v>646.24327018943166</v>
      </c>
      <c r="M21" s="9">
        <f t="shared" si="14"/>
        <v>646.24327018943166</v>
      </c>
      <c r="N21" s="9">
        <f t="shared" si="14"/>
        <v>646.24327018943166</v>
      </c>
      <c r="O21" s="9">
        <f t="shared" si="14"/>
        <v>646.24327018943166</v>
      </c>
      <c r="P21" s="9">
        <f t="shared" si="14"/>
        <v>646.24327018943166</v>
      </c>
      <c r="Q21" s="9">
        <f t="shared" si="14"/>
        <v>646.24327018943166</v>
      </c>
      <c r="R21" s="9">
        <f t="shared" si="14"/>
        <v>646.24327018943166</v>
      </c>
      <c r="S21" s="9">
        <f t="shared" si="14"/>
        <v>646.24327018943166</v>
      </c>
      <c r="T21" s="9">
        <f t="shared" si="14"/>
        <v>646.24327018943166</v>
      </c>
      <c r="U21" s="9">
        <f t="shared" si="14"/>
        <v>646.24327018943166</v>
      </c>
      <c r="V21" s="9">
        <f t="shared" si="14"/>
        <v>646.24327018943166</v>
      </c>
      <c r="W21" s="9">
        <f t="shared" si="14"/>
        <v>646.24327018943166</v>
      </c>
      <c r="X21" s="9">
        <f t="shared" si="14"/>
        <v>646.24327018943166</v>
      </c>
      <c r="Y21" s="9">
        <f t="shared" si="14"/>
        <v>646.24327018943166</v>
      </c>
      <c r="Z21" s="9">
        <f t="shared" si="14"/>
        <v>646.24327018943166</v>
      </c>
      <c r="AA21" s="9">
        <f t="shared" si="14"/>
        <v>646.24327018943166</v>
      </c>
      <c r="AB21" s="9">
        <f t="shared" si="14"/>
        <v>646.24327018943166</v>
      </c>
      <c r="AC21" s="9">
        <f t="shared" si="14"/>
        <v>646.24327018943166</v>
      </c>
      <c r="AD21" s="9">
        <f t="shared" si="14"/>
        <v>646.24327018943166</v>
      </c>
      <c r="AE21" s="9">
        <f t="shared" si="14"/>
        <v>646.24327018943166</v>
      </c>
      <c r="AF21" s="9">
        <f t="shared" si="14"/>
        <v>646.24327018943166</v>
      </c>
      <c r="AG21" s="9">
        <f t="shared" si="14"/>
        <v>646.24327018943166</v>
      </c>
      <c r="AH21" s="9">
        <f t="shared" si="14"/>
        <v>646.24327018943166</v>
      </c>
      <c r="AI21" s="9">
        <f t="shared" si="14"/>
        <v>646.24327018943166</v>
      </c>
      <c r="AJ21" s="9">
        <f t="shared" si="14"/>
        <v>646.24327018943166</v>
      </c>
      <c r="AK21" s="9">
        <f t="shared" si="14"/>
        <v>646.24327018943166</v>
      </c>
      <c r="AL21" s="9">
        <f t="shared" si="14"/>
        <v>646.24327018943166</v>
      </c>
      <c r="AM21" s="9">
        <f t="shared" si="14"/>
        <v>646.24327018943166</v>
      </c>
      <c r="AN21" s="9">
        <f t="shared" si="14"/>
        <v>646.24327018943166</v>
      </c>
      <c r="AO21" s="9">
        <f t="shared" si="14"/>
        <v>646.24327018943166</v>
      </c>
      <c r="AP21" s="9">
        <f t="shared" si="14"/>
        <v>646.24327018943166</v>
      </c>
      <c r="AQ21" s="9">
        <f t="shared" si="14"/>
        <v>646.24327018943166</v>
      </c>
      <c r="AR21" s="9">
        <f t="shared" si="14"/>
        <v>646.24327018943166</v>
      </c>
      <c r="AS21" s="9"/>
      <c r="AT21" s="9"/>
      <c r="AU21" s="9"/>
      <c r="AV21" s="9"/>
      <c r="AW21" s="9"/>
      <c r="AX21" s="9"/>
    </row>
    <row r="22" spans="2:50" x14ac:dyDescent="0.15">
      <c r="C22" s="8" t="s">
        <v>16</v>
      </c>
      <c r="D22" t="s">
        <v>17</v>
      </c>
      <c r="E22" s="9">
        <f>E21*E15</f>
        <v>1.9387298105682951</v>
      </c>
      <c r="F22" s="9">
        <f t="shared" ref="F22:AR22" si="15">F21*F15</f>
        <v>1.9387298105682951</v>
      </c>
      <c r="G22" s="9">
        <f t="shared" si="15"/>
        <v>1.9387298105682951</v>
      </c>
      <c r="H22" s="9">
        <f t="shared" si="15"/>
        <v>1.9387298105682951</v>
      </c>
      <c r="I22" s="9">
        <f t="shared" si="15"/>
        <v>1.9387298105682951</v>
      </c>
      <c r="J22" s="9">
        <f t="shared" si="15"/>
        <v>1.9387298105682951</v>
      </c>
      <c r="K22" s="9">
        <f t="shared" si="15"/>
        <v>1.9387298105682951</v>
      </c>
      <c r="L22" s="9">
        <f t="shared" si="15"/>
        <v>1.9387298105682951</v>
      </c>
      <c r="M22" s="9">
        <f t="shared" si="15"/>
        <v>1.9387298105682951</v>
      </c>
      <c r="N22" s="9">
        <f t="shared" si="15"/>
        <v>1.9387298105682951</v>
      </c>
      <c r="O22" s="9">
        <f t="shared" si="15"/>
        <v>1.9387298105682951</v>
      </c>
      <c r="P22" s="9">
        <f t="shared" si="15"/>
        <v>1.9387298105682951</v>
      </c>
      <c r="Q22" s="9">
        <f t="shared" si="15"/>
        <v>1.9387298105682951</v>
      </c>
      <c r="R22" s="9">
        <f t="shared" si="15"/>
        <v>1.9387298105682951</v>
      </c>
      <c r="S22" s="9">
        <f t="shared" si="15"/>
        <v>1.9387298105682951</v>
      </c>
      <c r="T22" s="9">
        <f t="shared" si="15"/>
        <v>1.9387298105682951</v>
      </c>
      <c r="U22" s="9">
        <f t="shared" si="15"/>
        <v>1.9387298105682951</v>
      </c>
      <c r="V22" s="9">
        <f t="shared" si="15"/>
        <v>1.9387298105682951</v>
      </c>
      <c r="W22" s="9">
        <f t="shared" si="15"/>
        <v>1.9387298105682951</v>
      </c>
      <c r="X22" s="9">
        <f t="shared" si="15"/>
        <v>1.9387298105682951</v>
      </c>
      <c r="Y22" s="9">
        <f t="shared" si="15"/>
        <v>1.9387298105682951</v>
      </c>
      <c r="Z22" s="9">
        <f t="shared" si="15"/>
        <v>1.9387298105682951</v>
      </c>
      <c r="AA22" s="9">
        <f t="shared" si="15"/>
        <v>1.9387298105682951</v>
      </c>
      <c r="AB22" s="9">
        <f t="shared" si="15"/>
        <v>1.9387298105682951</v>
      </c>
      <c r="AC22" s="9">
        <f t="shared" si="15"/>
        <v>1.9387298105682951</v>
      </c>
      <c r="AD22" s="9">
        <f t="shared" si="15"/>
        <v>1.9387298105682951</v>
      </c>
      <c r="AE22" s="9">
        <f t="shared" si="15"/>
        <v>1.9387298105682951</v>
      </c>
      <c r="AF22" s="9">
        <f t="shared" si="15"/>
        <v>1.9387298105682951</v>
      </c>
      <c r="AG22" s="9">
        <f t="shared" si="15"/>
        <v>1.9387298105682951</v>
      </c>
      <c r="AH22" s="9">
        <f t="shared" si="15"/>
        <v>1.9387298105682951</v>
      </c>
      <c r="AI22" s="9">
        <f t="shared" si="15"/>
        <v>1.9387298105682951</v>
      </c>
      <c r="AJ22" s="9">
        <f t="shared" si="15"/>
        <v>1.9387298105682951</v>
      </c>
      <c r="AK22" s="9">
        <f t="shared" si="15"/>
        <v>1.9387298105682951</v>
      </c>
      <c r="AL22" s="9">
        <f t="shared" si="15"/>
        <v>1.9387298105682951</v>
      </c>
      <c r="AM22" s="9">
        <f t="shared" si="15"/>
        <v>1.9387298105682951</v>
      </c>
      <c r="AN22" s="9">
        <f t="shared" si="15"/>
        <v>1.9387298105682951</v>
      </c>
      <c r="AO22" s="9">
        <f t="shared" si="15"/>
        <v>1.9387298105682951</v>
      </c>
      <c r="AP22" s="9">
        <f t="shared" si="15"/>
        <v>1.9387298105682951</v>
      </c>
      <c r="AQ22" s="9">
        <f t="shared" si="15"/>
        <v>1.9387298105682951</v>
      </c>
      <c r="AR22" s="9">
        <f t="shared" si="15"/>
        <v>1.9387298105682951</v>
      </c>
      <c r="AS22" s="13"/>
      <c r="AT22" s="13"/>
      <c r="AU22" s="13"/>
      <c r="AV22" s="13"/>
      <c r="AW22" s="13"/>
      <c r="AX22" s="13"/>
    </row>
    <row r="23" spans="2:50" x14ac:dyDescent="0.15">
      <c r="C23" s="8" t="s">
        <v>13</v>
      </c>
      <c r="D23" t="s">
        <v>18</v>
      </c>
      <c r="E23" s="13">
        <f>E21+E22</f>
        <v>648.1819999999999</v>
      </c>
      <c r="F23" s="13">
        <f t="shared" ref="F23:AR23" si="16">F21+F22</f>
        <v>648.1819999999999</v>
      </c>
      <c r="G23" s="13">
        <f t="shared" si="16"/>
        <v>648.1819999999999</v>
      </c>
      <c r="H23" s="13">
        <f t="shared" si="16"/>
        <v>648.1819999999999</v>
      </c>
      <c r="I23" s="13">
        <f t="shared" si="16"/>
        <v>648.1819999999999</v>
      </c>
      <c r="J23" s="13">
        <f t="shared" si="16"/>
        <v>648.1819999999999</v>
      </c>
      <c r="K23" s="13">
        <f t="shared" si="16"/>
        <v>648.1819999999999</v>
      </c>
      <c r="L23" s="13">
        <f t="shared" si="16"/>
        <v>648.1819999999999</v>
      </c>
      <c r="M23" s="13">
        <f t="shared" si="16"/>
        <v>648.1819999999999</v>
      </c>
      <c r="N23" s="13">
        <f t="shared" si="16"/>
        <v>648.1819999999999</v>
      </c>
      <c r="O23" s="13">
        <f t="shared" si="16"/>
        <v>648.1819999999999</v>
      </c>
      <c r="P23" s="13">
        <f t="shared" si="16"/>
        <v>648.1819999999999</v>
      </c>
      <c r="Q23" s="13">
        <f t="shared" si="16"/>
        <v>648.1819999999999</v>
      </c>
      <c r="R23" s="13">
        <f t="shared" si="16"/>
        <v>648.1819999999999</v>
      </c>
      <c r="S23" s="13">
        <f t="shared" si="16"/>
        <v>648.1819999999999</v>
      </c>
      <c r="T23" s="13">
        <f t="shared" si="16"/>
        <v>648.1819999999999</v>
      </c>
      <c r="U23" s="13">
        <f t="shared" si="16"/>
        <v>648.1819999999999</v>
      </c>
      <c r="V23" s="13">
        <f t="shared" si="16"/>
        <v>648.1819999999999</v>
      </c>
      <c r="W23" s="13">
        <f t="shared" si="16"/>
        <v>648.1819999999999</v>
      </c>
      <c r="X23" s="13">
        <f t="shared" si="16"/>
        <v>648.1819999999999</v>
      </c>
      <c r="Y23" s="13">
        <f t="shared" si="16"/>
        <v>648.1819999999999</v>
      </c>
      <c r="Z23" s="13">
        <f t="shared" si="16"/>
        <v>648.1819999999999</v>
      </c>
      <c r="AA23" s="13">
        <f t="shared" si="16"/>
        <v>648.1819999999999</v>
      </c>
      <c r="AB23" s="13">
        <f t="shared" si="16"/>
        <v>648.1819999999999</v>
      </c>
      <c r="AC23" s="13">
        <f t="shared" si="16"/>
        <v>648.1819999999999</v>
      </c>
      <c r="AD23" s="13">
        <f t="shared" si="16"/>
        <v>648.1819999999999</v>
      </c>
      <c r="AE23" s="13">
        <f t="shared" si="16"/>
        <v>648.1819999999999</v>
      </c>
      <c r="AF23" s="13">
        <f t="shared" si="16"/>
        <v>648.1819999999999</v>
      </c>
      <c r="AG23" s="13">
        <f t="shared" si="16"/>
        <v>648.1819999999999</v>
      </c>
      <c r="AH23" s="13">
        <f t="shared" si="16"/>
        <v>648.1819999999999</v>
      </c>
      <c r="AI23" s="13">
        <f t="shared" si="16"/>
        <v>648.1819999999999</v>
      </c>
      <c r="AJ23" s="13">
        <f t="shared" si="16"/>
        <v>648.1819999999999</v>
      </c>
      <c r="AK23" s="13">
        <f t="shared" si="16"/>
        <v>648.1819999999999</v>
      </c>
      <c r="AL23" s="13">
        <f t="shared" si="16"/>
        <v>648.1819999999999</v>
      </c>
      <c r="AM23" s="13">
        <f t="shared" si="16"/>
        <v>648.1819999999999</v>
      </c>
      <c r="AN23" s="13">
        <f t="shared" si="16"/>
        <v>648.1819999999999</v>
      </c>
      <c r="AO23" s="13">
        <f t="shared" si="16"/>
        <v>648.1819999999999</v>
      </c>
      <c r="AP23" s="13">
        <f t="shared" si="16"/>
        <v>648.1819999999999</v>
      </c>
      <c r="AQ23" s="13">
        <f t="shared" si="16"/>
        <v>648.1819999999999</v>
      </c>
      <c r="AR23" s="13">
        <f t="shared" si="16"/>
        <v>648.1819999999999</v>
      </c>
      <c r="AS23" s="13"/>
      <c r="AT23" s="13"/>
      <c r="AU23" s="13"/>
      <c r="AV23" s="13"/>
      <c r="AW23" s="13"/>
      <c r="AX23" s="13"/>
    </row>
    <row r="24" spans="2:50" x14ac:dyDescent="0.15">
      <c r="C24" s="8" t="s">
        <v>13</v>
      </c>
      <c r="D24" t="s">
        <v>3</v>
      </c>
      <c r="E24" s="13">
        <f>E8</f>
        <v>1000</v>
      </c>
      <c r="F24" s="13">
        <f t="shared" ref="F24:AR24" si="17">F8</f>
        <v>1000</v>
      </c>
      <c r="G24" s="13">
        <f t="shared" si="17"/>
        <v>1000</v>
      </c>
      <c r="H24" s="13">
        <f t="shared" si="17"/>
        <v>1000</v>
      </c>
      <c r="I24" s="13">
        <f t="shared" si="17"/>
        <v>1000</v>
      </c>
      <c r="J24" s="13">
        <f t="shared" si="17"/>
        <v>1000</v>
      </c>
      <c r="K24" s="13">
        <f t="shared" si="17"/>
        <v>1000</v>
      </c>
      <c r="L24" s="13">
        <f t="shared" si="17"/>
        <v>1000</v>
      </c>
      <c r="M24" s="13">
        <f t="shared" si="17"/>
        <v>1000</v>
      </c>
      <c r="N24" s="13">
        <f t="shared" si="17"/>
        <v>1000</v>
      </c>
      <c r="O24" s="13">
        <f t="shared" si="17"/>
        <v>1000</v>
      </c>
      <c r="P24" s="13">
        <f t="shared" si="17"/>
        <v>1000</v>
      </c>
      <c r="Q24" s="13">
        <f t="shared" si="17"/>
        <v>1000</v>
      </c>
      <c r="R24" s="13">
        <f t="shared" si="17"/>
        <v>1000</v>
      </c>
      <c r="S24" s="13">
        <f t="shared" si="17"/>
        <v>1000</v>
      </c>
      <c r="T24" s="13">
        <f t="shared" si="17"/>
        <v>1000</v>
      </c>
      <c r="U24" s="13">
        <f t="shared" si="17"/>
        <v>1000</v>
      </c>
      <c r="V24" s="13">
        <f t="shared" si="17"/>
        <v>1000</v>
      </c>
      <c r="W24" s="13">
        <f t="shared" si="17"/>
        <v>1000</v>
      </c>
      <c r="X24" s="13">
        <f t="shared" si="17"/>
        <v>1000</v>
      </c>
      <c r="Y24" s="13">
        <f t="shared" si="17"/>
        <v>1000</v>
      </c>
      <c r="Z24" s="13">
        <f t="shared" si="17"/>
        <v>1000</v>
      </c>
      <c r="AA24" s="13">
        <f t="shared" si="17"/>
        <v>1000</v>
      </c>
      <c r="AB24" s="13">
        <f t="shared" si="17"/>
        <v>1000</v>
      </c>
      <c r="AC24" s="13">
        <f t="shared" si="17"/>
        <v>1000</v>
      </c>
      <c r="AD24" s="13">
        <f t="shared" si="17"/>
        <v>1000</v>
      </c>
      <c r="AE24" s="13">
        <f t="shared" si="17"/>
        <v>1000</v>
      </c>
      <c r="AF24" s="13">
        <f t="shared" si="17"/>
        <v>1000</v>
      </c>
      <c r="AG24" s="13">
        <f t="shared" si="17"/>
        <v>1000</v>
      </c>
      <c r="AH24" s="13">
        <f t="shared" si="17"/>
        <v>1000</v>
      </c>
      <c r="AI24" s="13">
        <f t="shared" si="17"/>
        <v>1000</v>
      </c>
      <c r="AJ24" s="13">
        <f t="shared" si="17"/>
        <v>1000</v>
      </c>
      <c r="AK24" s="13">
        <f t="shared" si="17"/>
        <v>1000</v>
      </c>
      <c r="AL24" s="13">
        <f t="shared" si="17"/>
        <v>1000</v>
      </c>
      <c r="AM24" s="13">
        <f t="shared" si="17"/>
        <v>1000</v>
      </c>
      <c r="AN24" s="13">
        <f t="shared" si="17"/>
        <v>1000</v>
      </c>
      <c r="AO24" s="13">
        <f t="shared" si="17"/>
        <v>1000</v>
      </c>
      <c r="AP24" s="13">
        <f t="shared" si="17"/>
        <v>1000</v>
      </c>
      <c r="AQ24" s="13">
        <f t="shared" si="17"/>
        <v>1000</v>
      </c>
      <c r="AR24" s="13">
        <f t="shared" si="17"/>
        <v>1000</v>
      </c>
      <c r="AS24" s="9"/>
      <c r="AT24" s="9"/>
      <c r="AU24" s="9"/>
      <c r="AV24" s="9"/>
      <c r="AW24" s="9"/>
      <c r="AX24" s="9"/>
    </row>
    <row r="25" spans="2:50" x14ac:dyDescent="0.15">
      <c r="C25" s="8" t="s">
        <v>13</v>
      </c>
      <c r="D25" t="s">
        <v>19</v>
      </c>
      <c r="E25" s="9">
        <f>E8+E20</f>
        <v>1003.2312163509472</v>
      </c>
      <c r="F25" s="9">
        <f t="shared" ref="F25:AR25" si="18">F8+F20</f>
        <v>1003.2312163509472</v>
      </c>
      <c r="G25" s="9">
        <f t="shared" si="18"/>
        <v>1003.2312163509472</v>
      </c>
      <c r="H25" s="9">
        <f t="shared" si="18"/>
        <v>1003.2312163509472</v>
      </c>
      <c r="I25" s="9">
        <f t="shared" si="18"/>
        <v>1003.2312163509472</v>
      </c>
      <c r="J25" s="9">
        <f t="shared" si="18"/>
        <v>1003.2312163509472</v>
      </c>
      <c r="K25" s="9">
        <f t="shared" si="18"/>
        <v>1003.2312163509472</v>
      </c>
      <c r="L25" s="9">
        <f t="shared" si="18"/>
        <v>1003.2312163509472</v>
      </c>
      <c r="M25" s="9">
        <f t="shared" si="18"/>
        <v>1003.2312163509472</v>
      </c>
      <c r="N25" s="9">
        <f t="shared" si="18"/>
        <v>1003.2312163509472</v>
      </c>
      <c r="O25" s="9">
        <f t="shared" si="18"/>
        <v>1003.2312163509472</v>
      </c>
      <c r="P25" s="9">
        <f t="shared" si="18"/>
        <v>1003.2312163509472</v>
      </c>
      <c r="Q25" s="9">
        <f t="shared" si="18"/>
        <v>1003.2312163509472</v>
      </c>
      <c r="R25" s="9">
        <f t="shared" si="18"/>
        <v>1003.2312163509472</v>
      </c>
      <c r="S25" s="9">
        <f t="shared" si="18"/>
        <v>1003.2312163509472</v>
      </c>
      <c r="T25" s="9">
        <f t="shared" si="18"/>
        <v>1003.2312163509472</v>
      </c>
      <c r="U25" s="9">
        <f t="shared" si="18"/>
        <v>1003.2312163509472</v>
      </c>
      <c r="V25" s="9">
        <f t="shared" si="18"/>
        <v>1003.2312163509472</v>
      </c>
      <c r="W25" s="9">
        <f t="shared" si="18"/>
        <v>1003.2312163509472</v>
      </c>
      <c r="X25" s="9">
        <f t="shared" si="18"/>
        <v>1003.2312163509472</v>
      </c>
      <c r="Y25" s="9">
        <f t="shared" si="18"/>
        <v>1003.2312163509472</v>
      </c>
      <c r="Z25" s="9">
        <f t="shared" si="18"/>
        <v>1003.2312163509472</v>
      </c>
      <c r="AA25" s="9">
        <f t="shared" si="18"/>
        <v>1003.2312163509472</v>
      </c>
      <c r="AB25" s="9">
        <f t="shared" si="18"/>
        <v>1003.2312163509472</v>
      </c>
      <c r="AC25" s="9">
        <f t="shared" si="18"/>
        <v>1003.2312163509472</v>
      </c>
      <c r="AD25" s="9">
        <f t="shared" si="18"/>
        <v>1003.2312163509472</v>
      </c>
      <c r="AE25" s="9">
        <f t="shared" si="18"/>
        <v>1003.2312163509472</v>
      </c>
      <c r="AF25" s="9">
        <f t="shared" si="18"/>
        <v>1003.2312163509472</v>
      </c>
      <c r="AG25" s="9">
        <f t="shared" si="18"/>
        <v>1003.2312163509472</v>
      </c>
      <c r="AH25" s="9">
        <f t="shared" si="18"/>
        <v>1003.2312163509472</v>
      </c>
      <c r="AI25" s="9">
        <f t="shared" si="18"/>
        <v>1003.2312163509472</v>
      </c>
      <c r="AJ25" s="9">
        <f t="shared" si="18"/>
        <v>1003.2312163509472</v>
      </c>
      <c r="AK25" s="9">
        <f t="shared" si="18"/>
        <v>1003.2312163509472</v>
      </c>
      <c r="AL25" s="9">
        <f t="shared" si="18"/>
        <v>1003.2312163509472</v>
      </c>
      <c r="AM25" s="9">
        <f t="shared" si="18"/>
        <v>1003.2312163509472</v>
      </c>
      <c r="AN25" s="9">
        <f t="shared" si="18"/>
        <v>1003.2312163509472</v>
      </c>
      <c r="AO25" s="9">
        <f t="shared" si="18"/>
        <v>1003.2312163509472</v>
      </c>
      <c r="AP25" s="9">
        <f t="shared" si="18"/>
        <v>1003.2312163509472</v>
      </c>
      <c r="AQ25" s="9">
        <f t="shared" si="18"/>
        <v>1003.2312163509472</v>
      </c>
      <c r="AR25" s="9">
        <f t="shared" si="18"/>
        <v>1003.2312163509472</v>
      </c>
      <c r="AS25" s="11"/>
      <c r="AT25" s="11"/>
      <c r="AU25" s="11"/>
      <c r="AV25" s="11"/>
      <c r="AW25" s="11"/>
      <c r="AX25" s="11"/>
    </row>
    <row r="26" spans="2:50" x14ac:dyDescent="0.15">
      <c r="C26" s="8" t="s">
        <v>13</v>
      </c>
      <c r="D26" t="s">
        <v>20</v>
      </c>
      <c r="E26" s="11">
        <f>(E25+E24)/2</f>
        <v>1001.6156081754737</v>
      </c>
      <c r="F26" s="11">
        <f t="shared" ref="F26:AR26" si="19">(F25+F24)/2</f>
        <v>1001.6156081754737</v>
      </c>
      <c r="G26" s="11">
        <f t="shared" si="19"/>
        <v>1001.6156081754737</v>
      </c>
      <c r="H26" s="11">
        <f t="shared" si="19"/>
        <v>1001.6156081754737</v>
      </c>
      <c r="I26" s="11">
        <f t="shared" si="19"/>
        <v>1001.6156081754737</v>
      </c>
      <c r="J26" s="11">
        <f t="shared" si="19"/>
        <v>1001.6156081754737</v>
      </c>
      <c r="K26" s="11">
        <f t="shared" si="19"/>
        <v>1001.6156081754737</v>
      </c>
      <c r="L26" s="11">
        <f t="shared" si="19"/>
        <v>1001.6156081754737</v>
      </c>
      <c r="M26" s="11">
        <f t="shared" si="19"/>
        <v>1001.6156081754737</v>
      </c>
      <c r="N26" s="11">
        <f t="shared" si="19"/>
        <v>1001.6156081754737</v>
      </c>
      <c r="O26" s="11">
        <f t="shared" si="19"/>
        <v>1001.6156081754737</v>
      </c>
      <c r="P26" s="11">
        <f t="shared" si="19"/>
        <v>1001.6156081754737</v>
      </c>
      <c r="Q26" s="11">
        <f t="shared" si="19"/>
        <v>1001.6156081754737</v>
      </c>
      <c r="R26" s="11">
        <f t="shared" si="19"/>
        <v>1001.6156081754737</v>
      </c>
      <c r="S26" s="11">
        <f t="shared" si="19"/>
        <v>1001.6156081754737</v>
      </c>
      <c r="T26" s="11">
        <f t="shared" si="19"/>
        <v>1001.6156081754737</v>
      </c>
      <c r="U26" s="11">
        <f t="shared" si="19"/>
        <v>1001.6156081754737</v>
      </c>
      <c r="V26" s="11">
        <f t="shared" si="19"/>
        <v>1001.6156081754737</v>
      </c>
      <c r="W26" s="11">
        <f t="shared" si="19"/>
        <v>1001.6156081754737</v>
      </c>
      <c r="X26" s="11">
        <f t="shared" si="19"/>
        <v>1001.6156081754737</v>
      </c>
      <c r="Y26" s="11">
        <f t="shared" si="19"/>
        <v>1001.6156081754737</v>
      </c>
      <c r="Z26" s="11">
        <f t="shared" si="19"/>
        <v>1001.6156081754737</v>
      </c>
      <c r="AA26" s="11">
        <f t="shared" si="19"/>
        <v>1001.6156081754737</v>
      </c>
      <c r="AB26" s="11">
        <f t="shared" si="19"/>
        <v>1001.6156081754737</v>
      </c>
      <c r="AC26" s="11">
        <f t="shared" si="19"/>
        <v>1001.6156081754737</v>
      </c>
      <c r="AD26" s="11">
        <f t="shared" si="19"/>
        <v>1001.6156081754737</v>
      </c>
      <c r="AE26" s="11">
        <f t="shared" si="19"/>
        <v>1001.6156081754737</v>
      </c>
      <c r="AF26" s="11">
        <f t="shared" si="19"/>
        <v>1001.6156081754737</v>
      </c>
      <c r="AG26" s="11">
        <f t="shared" si="19"/>
        <v>1001.6156081754737</v>
      </c>
      <c r="AH26" s="11">
        <f t="shared" si="19"/>
        <v>1001.6156081754737</v>
      </c>
      <c r="AI26" s="11">
        <f t="shared" si="19"/>
        <v>1001.6156081754737</v>
      </c>
      <c r="AJ26" s="11">
        <f t="shared" si="19"/>
        <v>1001.6156081754737</v>
      </c>
      <c r="AK26" s="11">
        <f t="shared" si="19"/>
        <v>1001.6156081754737</v>
      </c>
      <c r="AL26" s="11">
        <f t="shared" si="19"/>
        <v>1001.6156081754737</v>
      </c>
      <c r="AM26" s="11">
        <f t="shared" si="19"/>
        <v>1001.6156081754737</v>
      </c>
      <c r="AN26" s="11">
        <f t="shared" si="19"/>
        <v>1001.6156081754737</v>
      </c>
      <c r="AO26" s="11">
        <f t="shared" si="19"/>
        <v>1001.6156081754737</v>
      </c>
      <c r="AP26" s="11">
        <f t="shared" si="19"/>
        <v>1001.6156081754737</v>
      </c>
      <c r="AQ26" s="11">
        <f t="shared" si="19"/>
        <v>1001.6156081754737</v>
      </c>
      <c r="AR26" s="11">
        <f t="shared" si="19"/>
        <v>1001.6156081754737</v>
      </c>
      <c r="AS26" s="15"/>
      <c r="AT26" s="15"/>
      <c r="AU26" s="15"/>
      <c r="AV26" s="15"/>
      <c r="AW26" s="15"/>
      <c r="AX26" s="15"/>
    </row>
    <row r="27" spans="2:50" x14ac:dyDescent="0.15">
      <c r="C27" s="14" t="s">
        <v>13</v>
      </c>
      <c r="D27" s="1" t="s">
        <v>21</v>
      </c>
      <c r="E27" s="15">
        <f>E21/E26</f>
        <v>0.64520087837550544</v>
      </c>
      <c r="F27" s="15">
        <f t="shared" ref="F27:AR27" si="20">F21/F26</f>
        <v>0.64520087837550544</v>
      </c>
      <c r="G27" s="15">
        <f t="shared" si="20"/>
        <v>0.64520087837550544</v>
      </c>
      <c r="H27" s="15">
        <f t="shared" si="20"/>
        <v>0.64520087837550544</v>
      </c>
      <c r="I27" s="15">
        <f t="shared" si="20"/>
        <v>0.64520087837550544</v>
      </c>
      <c r="J27" s="15">
        <f t="shared" si="20"/>
        <v>0.64520087837550544</v>
      </c>
      <c r="K27" s="15">
        <f t="shared" si="20"/>
        <v>0.64520087837550544</v>
      </c>
      <c r="L27" s="15">
        <f t="shared" si="20"/>
        <v>0.64520087837550544</v>
      </c>
      <c r="M27" s="15">
        <f t="shared" si="20"/>
        <v>0.64520087837550544</v>
      </c>
      <c r="N27" s="15">
        <f t="shared" si="20"/>
        <v>0.64520087837550544</v>
      </c>
      <c r="O27" s="15">
        <f t="shared" si="20"/>
        <v>0.64520087837550544</v>
      </c>
      <c r="P27" s="15">
        <f t="shared" si="20"/>
        <v>0.64520087837550544</v>
      </c>
      <c r="Q27" s="15">
        <f t="shared" si="20"/>
        <v>0.64520087837550544</v>
      </c>
      <c r="R27" s="15">
        <f t="shared" si="20"/>
        <v>0.64520087837550544</v>
      </c>
      <c r="S27" s="15">
        <f t="shared" si="20"/>
        <v>0.64520087837550544</v>
      </c>
      <c r="T27" s="15">
        <f t="shared" si="20"/>
        <v>0.64520087837550544</v>
      </c>
      <c r="U27" s="15">
        <f t="shared" si="20"/>
        <v>0.64520087837550544</v>
      </c>
      <c r="V27" s="15">
        <f t="shared" si="20"/>
        <v>0.64520087837550544</v>
      </c>
      <c r="W27" s="15">
        <f t="shared" si="20"/>
        <v>0.64520087837550544</v>
      </c>
      <c r="X27" s="15">
        <f t="shared" si="20"/>
        <v>0.64520087837550544</v>
      </c>
      <c r="Y27" s="15">
        <f t="shared" si="20"/>
        <v>0.64520087837550544</v>
      </c>
      <c r="Z27" s="15">
        <f t="shared" si="20"/>
        <v>0.64520087837550544</v>
      </c>
      <c r="AA27" s="15">
        <f t="shared" si="20"/>
        <v>0.64520087837550544</v>
      </c>
      <c r="AB27" s="15">
        <f t="shared" si="20"/>
        <v>0.64520087837550544</v>
      </c>
      <c r="AC27" s="15">
        <f t="shared" si="20"/>
        <v>0.64520087837550544</v>
      </c>
      <c r="AD27" s="15">
        <f t="shared" si="20"/>
        <v>0.64520087837550544</v>
      </c>
      <c r="AE27" s="15">
        <f t="shared" si="20"/>
        <v>0.64520087837550544</v>
      </c>
      <c r="AF27" s="15">
        <f t="shared" si="20"/>
        <v>0.64520087837550544</v>
      </c>
      <c r="AG27" s="15">
        <f t="shared" si="20"/>
        <v>0.64520087837550544</v>
      </c>
      <c r="AH27" s="15">
        <f t="shared" si="20"/>
        <v>0.64520087837550544</v>
      </c>
      <c r="AI27" s="15">
        <f t="shared" si="20"/>
        <v>0.64520087837550544</v>
      </c>
      <c r="AJ27" s="15">
        <f t="shared" si="20"/>
        <v>0.64520087837550544</v>
      </c>
      <c r="AK27" s="15">
        <f t="shared" si="20"/>
        <v>0.64520087837550544</v>
      </c>
      <c r="AL27" s="15">
        <f t="shared" si="20"/>
        <v>0.64520087837550544</v>
      </c>
      <c r="AM27" s="15">
        <f t="shared" si="20"/>
        <v>0.64520087837550544</v>
      </c>
      <c r="AN27" s="15">
        <f t="shared" si="20"/>
        <v>0.64520087837550544</v>
      </c>
      <c r="AO27" s="15">
        <f t="shared" si="20"/>
        <v>0.64520087837550544</v>
      </c>
      <c r="AP27" s="15">
        <f t="shared" si="20"/>
        <v>0.64520087837550544</v>
      </c>
      <c r="AQ27" s="15">
        <f t="shared" si="20"/>
        <v>0.64520087837550544</v>
      </c>
      <c r="AR27" s="15">
        <f t="shared" si="20"/>
        <v>0.64520087837550544</v>
      </c>
    </row>
    <row r="28" spans="2:50" x14ac:dyDescent="0.15">
      <c r="C28" s="8"/>
      <c r="AS28" s="16"/>
      <c r="AT28" s="16"/>
      <c r="AU28" s="16"/>
      <c r="AV28" s="16"/>
      <c r="AW28" s="16"/>
      <c r="AX28" s="16"/>
    </row>
    <row r="29" spans="2:50" x14ac:dyDescent="0.15">
      <c r="B29" s="1" t="s">
        <v>22</v>
      </c>
      <c r="C29" s="8" t="s">
        <v>10</v>
      </c>
      <c r="D29" t="s">
        <v>3</v>
      </c>
      <c r="E29" s="16">
        <f>E25</f>
        <v>1003.2312163509472</v>
      </c>
      <c r="F29" s="16">
        <f t="shared" ref="F29:AR29" si="21">F25</f>
        <v>1003.2312163509472</v>
      </c>
      <c r="G29" s="16">
        <f t="shared" si="21"/>
        <v>1003.2312163509472</v>
      </c>
      <c r="H29" s="16">
        <f t="shared" si="21"/>
        <v>1003.2312163509472</v>
      </c>
      <c r="I29" s="16">
        <f t="shared" si="21"/>
        <v>1003.2312163509472</v>
      </c>
      <c r="J29" s="16">
        <f t="shared" si="21"/>
        <v>1003.2312163509472</v>
      </c>
      <c r="K29" s="16">
        <f t="shared" si="21"/>
        <v>1003.2312163509472</v>
      </c>
      <c r="L29" s="16">
        <f t="shared" si="21"/>
        <v>1003.2312163509472</v>
      </c>
      <c r="M29" s="16">
        <f t="shared" si="21"/>
        <v>1003.2312163509472</v>
      </c>
      <c r="N29" s="16">
        <f t="shared" si="21"/>
        <v>1003.2312163509472</v>
      </c>
      <c r="O29" s="16">
        <f t="shared" si="21"/>
        <v>1003.2312163509472</v>
      </c>
      <c r="P29" s="16">
        <f t="shared" si="21"/>
        <v>1003.2312163509472</v>
      </c>
      <c r="Q29" s="16">
        <f t="shared" si="21"/>
        <v>1003.2312163509472</v>
      </c>
      <c r="R29" s="16">
        <f t="shared" si="21"/>
        <v>1003.2312163509472</v>
      </c>
      <c r="S29" s="16">
        <f t="shared" si="21"/>
        <v>1003.2312163509472</v>
      </c>
      <c r="T29" s="16">
        <f t="shared" si="21"/>
        <v>1003.2312163509472</v>
      </c>
      <c r="U29" s="16">
        <f t="shared" si="21"/>
        <v>1003.2312163509472</v>
      </c>
      <c r="V29" s="16">
        <f t="shared" si="21"/>
        <v>1003.2312163509472</v>
      </c>
      <c r="W29" s="16">
        <f t="shared" si="21"/>
        <v>1003.2312163509472</v>
      </c>
      <c r="X29" s="16">
        <f t="shared" si="21"/>
        <v>1003.2312163509472</v>
      </c>
      <c r="Y29" s="16">
        <f t="shared" si="21"/>
        <v>1003.2312163509472</v>
      </c>
      <c r="Z29" s="16">
        <f t="shared" si="21"/>
        <v>1003.2312163509472</v>
      </c>
      <c r="AA29" s="16">
        <f t="shared" si="21"/>
        <v>1003.2312163509472</v>
      </c>
      <c r="AB29" s="16">
        <f t="shared" si="21"/>
        <v>1003.2312163509472</v>
      </c>
      <c r="AC29" s="16">
        <f t="shared" si="21"/>
        <v>1003.2312163509472</v>
      </c>
      <c r="AD29" s="16">
        <f t="shared" si="21"/>
        <v>1003.2312163509472</v>
      </c>
      <c r="AE29" s="16">
        <f t="shared" si="21"/>
        <v>1003.2312163509472</v>
      </c>
      <c r="AF29" s="16">
        <f t="shared" si="21"/>
        <v>1003.2312163509472</v>
      </c>
      <c r="AG29" s="16">
        <f t="shared" si="21"/>
        <v>1003.2312163509472</v>
      </c>
      <c r="AH29" s="16">
        <f t="shared" si="21"/>
        <v>1003.2312163509472</v>
      </c>
      <c r="AI29" s="16">
        <f t="shared" si="21"/>
        <v>1003.2312163509472</v>
      </c>
      <c r="AJ29" s="16">
        <f t="shared" si="21"/>
        <v>1003.2312163509472</v>
      </c>
      <c r="AK29" s="16">
        <f t="shared" si="21"/>
        <v>1003.2312163509472</v>
      </c>
      <c r="AL29" s="16">
        <f t="shared" si="21"/>
        <v>1003.2312163509472</v>
      </c>
      <c r="AM29" s="16">
        <f t="shared" si="21"/>
        <v>1003.2312163509472</v>
      </c>
      <c r="AN29" s="16">
        <f t="shared" si="21"/>
        <v>1003.2312163509472</v>
      </c>
      <c r="AO29" s="16">
        <f t="shared" si="21"/>
        <v>1003.2312163509472</v>
      </c>
      <c r="AP29" s="16">
        <f t="shared" si="21"/>
        <v>1003.2312163509472</v>
      </c>
      <c r="AQ29" s="16">
        <f t="shared" si="21"/>
        <v>1003.2312163509472</v>
      </c>
      <c r="AR29" s="16">
        <f t="shared" si="21"/>
        <v>1003.2312163509472</v>
      </c>
      <c r="AS29" s="17"/>
      <c r="AT29" s="17"/>
      <c r="AU29" s="17"/>
      <c r="AV29" s="17"/>
      <c r="AW29" s="17"/>
      <c r="AX29" s="17"/>
    </row>
    <row r="30" spans="2:50" x14ac:dyDescent="0.15">
      <c r="C30" s="8" t="s">
        <v>10</v>
      </c>
      <c r="D30" t="s">
        <v>23</v>
      </c>
      <c r="E30" s="17">
        <f>E16</f>
        <v>7.5</v>
      </c>
      <c r="F30" s="17">
        <f t="shared" ref="F30:AR30" si="22">F16</f>
        <v>7.5</v>
      </c>
      <c r="G30" s="17">
        <f t="shared" si="22"/>
        <v>7.5</v>
      </c>
      <c r="H30" s="17">
        <f t="shared" si="22"/>
        <v>7.5</v>
      </c>
      <c r="I30" s="17">
        <f t="shared" si="22"/>
        <v>7.5</v>
      </c>
      <c r="J30" s="17">
        <f t="shared" si="22"/>
        <v>7.5</v>
      </c>
      <c r="K30" s="17">
        <f t="shared" si="22"/>
        <v>7.5</v>
      </c>
      <c r="L30" s="17">
        <f t="shared" si="22"/>
        <v>7.5</v>
      </c>
      <c r="M30" s="17">
        <f t="shared" si="22"/>
        <v>7.5</v>
      </c>
      <c r="N30" s="17">
        <f t="shared" si="22"/>
        <v>7.5</v>
      </c>
      <c r="O30" s="17">
        <f t="shared" si="22"/>
        <v>7.5</v>
      </c>
      <c r="P30" s="17">
        <f t="shared" si="22"/>
        <v>7.5</v>
      </c>
      <c r="Q30" s="17">
        <f t="shared" si="22"/>
        <v>7.5</v>
      </c>
      <c r="R30" s="17">
        <f t="shared" si="22"/>
        <v>7.5</v>
      </c>
      <c r="S30" s="17">
        <f t="shared" si="22"/>
        <v>7.5</v>
      </c>
      <c r="T30" s="17">
        <f t="shared" si="22"/>
        <v>7.5</v>
      </c>
      <c r="U30" s="17">
        <f t="shared" si="22"/>
        <v>7.5</v>
      </c>
      <c r="V30" s="17">
        <f t="shared" si="22"/>
        <v>7.5</v>
      </c>
      <c r="W30" s="17">
        <f t="shared" si="22"/>
        <v>7.5</v>
      </c>
      <c r="X30" s="17">
        <f t="shared" si="22"/>
        <v>7.5</v>
      </c>
      <c r="Y30" s="17">
        <f t="shared" si="22"/>
        <v>7.5</v>
      </c>
      <c r="Z30" s="17">
        <f t="shared" si="22"/>
        <v>7.5</v>
      </c>
      <c r="AA30" s="17">
        <f t="shared" si="22"/>
        <v>7.5</v>
      </c>
      <c r="AB30" s="17">
        <f t="shared" si="22"/>
        <v>7.5</v>
      </c>
      <c r="AC30" s="17">
        <f t="shared" si="22"/>
        <v>7.5</v>
      </c>
      <c r="AD30" s="17">
        <f t="shared" si="22"/>
        <v>7.5</v>
      </c>
      <c r="AE30" s="17">
        <f t="shared" si="22"/>
        <v>7.5</v>
      </c>
      <c r="AF30" s="17">
        <f t="shared" si="22"/>
        <v>7.5</v>
      </c>
      <c r="AG30" s="17">
        <f t="shared" si="22"/>
        <v>7.5</v>
      </c>
      <c r="AH30" s="17">
        <f t="shared" si="22"/>
        <v>7.5</v>
      </c>
      <c r="AI30" s="17">
        <f t="shared" si="22"/>
        <v>7.5</v>
      </c>
      <c r="AJ30" s="17">
        <f t="shared" si="22"/>
        <v>7.5</v>
      </c>
      <c r="AK30" s="17">
        <f t="shared" si="22"/>
        <v>7.5</v>
      </c>
      <c r="AL30" s="17">
        <f t="shared" si="22"/>
        <v>7.5</v>
      </c>
      <c r="AM30" s="17">
        <f t="shared" si="22"/>
        <v>7.5</v>
      </c>
      <c r="AN30" s="17">
        <f t="shared" si="22"/>
        <v>7.5</v>
      </c>
      <c r="AO30" s="17">
        <f t="shared" si="22"/>
        <v>7.5</v>
      </c>
      <c r="AP30" s="17">
        <f t="shared" si="22"/>
        <v>7.5</v>
      </c>
      <c r="AQ30" s="17">
        <f t="shared" si="22"/>
        <v>7.5</v>
      </c>
      <c r="AR30" s="17">
        <f t="shared" si="22"/>
        <v>7.5</v>
      </c>
      <c r="AS30" s="17"/>
      <c r="AT30" s="17"/>
      <c r="AU30" s="17"/>
      <c r="AV30" s="17"/>
      <c r="AW30" s="17"/>
      <c r="AX30" s="17"/>
    </row>
    <row r="31" spans="2:50" x14ac:dyDescent="0.15">
      <c r="C31" s="8" t="s">
        <v>10</v>
      </c>
      <c r="D31" t="s">
        <v>12</v>
      </c>
      <c r="E31" s="17">
        <f>E30/(1+E15)</f>
        <v>7.4775672981056838</v>
      </c>
      <c r="F31" s="17">
        <f t="shared" ref="F31:AR31" si="23">F30/(1+F15)</f>
        <v>7.4775672981056838</v>
      </c>
      <c r="G31" s="17">
        <f t="shared" si="23"/>
        <v>7.4775672981056838</v>
      </c>
      <c r="H31" s="17">
        <f t="shared" si="23"/>
        <v>7.4775672981056838</v>
      </c>
      <c r="I31" s="17">
        <f t="shared" si="23"/>
        <v>7.4775672981056838</v>
      </c>
      <c r="J31" s="17">
        <f t="shared" si="23"/>
        <v>7.4775672981056838</v>
      </c>
      <c r="K31" s="17">
        <f t="shared" si="23"/>
        <v>7.4775672981056838</v>
      </c>
      <c r="L31" s="17">
        <f t="shared" si="23"/>
        <v>7.4775672981056838</v>
      </c>
      <c r="M31" s="17">
        <f t="shared" si="23"/>
        <v>7.4775672981056838</v>
      </c>
      <c r="N31" s="17">
        <f t="shared" si="23"/>
        <v>7.4775672981056838</v>
      </c>
      <c r="O31" s="17">
        <f t="shared" si="23"/>
        <v>7.4775672981056838</v>
      </c>
      <c r="P31" s="17">
        <f t="shared" si="23"/>
        <v>7.4775672981056838</v>
      </c>
      <c r="Q31" s="17">
        <f t="shared" si="23"/>
        <v>7.4775672981056838</v>
      </c>
      <c r="R31" s="17">
        <f t="shared" si="23"/>
        <v>7.4775672981056838</v>
      </c>
      <c r="S31" s="17">
        <f t="shared" si="23"/>
        <v>7.4775672981056838</v>
      </c>
      <c r="T31" s="17">
        <f t="shared" si="23"/>
        <v>7.4775672981056838</v>
      </c>
      <c r="U31" s="17">
        <f t="shared" si="23"/>
        <v>7.4775672981056838</v>
      </c>
      <c r="V31" s="17">
        <f t="shared" si="23"/>
        <v>7.4775672981056838</v>
      </c>
      <c r="W31" s="17">
        <f t="shared" si="23"/>
        <v>7.4775672981056838</v>
      </c>
      <c r="X31" s="17">
        <f t="shared" si="23"/>
        <v>7.4775672981056838</v>
      </c>
      <c r="Y31" s="17">
        <f t="shared" si="23"/>
        <v>7.4775672981056838</v>
      </c>
      <c r="Z31" s="17">
        <f t="shared" si="23"/>
        <v>7.4775672981056838</v>
      </c>
      <c r="AA31" s="17">
        <f t="shared" si="23"/>
        <v>7.4775672981056838</v>
      </c>
      <c r="AB31" s="17">
        <f t="shared" si="23"/>
        <v>7.4775672981056838</v>
      </c>
      <c r="AC31" s="17">
        <f t="shared" si="23"/>
        <v>7.4775672981056838</v>
      </c>
      <c r="AD31" s="17">
        <f t="shared" si="23"/>
        <v>7.4775672981056838</v>
      </c>
      <c r="AE31" s="17">
        <f t="shared" si="23"/>
        <v>7.4775672981056838</v>
      </c>
      <c r="AF31" s="17">
        <f t="shared" si="23"/>
        <v>7.4775672981056838</v>
      </c>
      <c r="AG31" s="17">
        <f t="shared" si="23"/>
        <v>7.4775672981056838</v>
      </c>
      <c r="AH31" s="17">
        <f t="shared" si="23"/>
        <v>7.4775672981056838</v>
      </c>
      <c r="AI31" s="17">
        <f t="shared" si="23"/>
        <v>7.4775672981056838</v>
      </c>
      <c r="AJ31" s="17">
        <f t="shared" si="23"/>
        <v>7.4775672981056838</v>
      </c>
      <c r="AK31" s="17">
        <f t="shared" si="23"/>
        <v>7.4775672981056838</v>
      </c>
      <c r="AL31" s="17">
        <f t="shared" si="23"/>
        <v>7.4775672981056838</v>
      </c>
      <c r="AM31" s="17">
        <f t="shared" si="23"/>
        <v>7.4775672981056838</v>
      </c>
      <c r="AN31" s="17">
        <f t="shared" si="23"/>
        <v>7.4775672981056838</v>
      </c>
      <c r="AO31" s="17">
        <f t="shared" si="23"/>
        <v>7.4775672981056838</v>
      </c>
      <c r="AP31" s="17">
        <f t="shared" si="23"/>
        <v>7.4775672981056838</v>
      </c>
      <c r="AQ31" s="17">
        <f t="shared" si="23"/>
        <v>7.4775672981056838</v>
      </c>
      <c r="AR31" s="17">
        <f t="shared" si="23"/>
        <v>7.4775672981056838</v>
      </c>
      <c r="AS31" s="17"/>
      <c r="AT31" s="17"/>
      <c r="AU31" s="17"/>
      <c r="AV31" s="17"/>
      <c r="AW31" s="17"/>
      <c r="AX31" s="17"/>
    </row>
    <row r="32" spans="2:50" x14ac:dyDescent="0.15">
      <c r="C32" s="8" t="s">
        <v>10</v>
      </c>
      <c r="D32" t="s">
        <v>24</v>
      </c>
      <c r="E32" s="17">
        <f>E29+E31</f>
        <v>1010.7087836490529</v>
      </c>
      <c r="F32" s="17">
        <f t="shared" ref="F32:AR32" si="24">F29+F31</f>
        <v>1010.7087836490529</v>
      </c>
      <c r="G32" s="17">
        <f t="shared" si="24"/>
        <v>1010.7087836490529</v>
      </c>
      <c r="H32" s="17">
        <f t="shared" si="24"/>
        <v>1010.7087836490529</v>
      </c>
      <c r="I32" s="17">
        <f t="shared" si="24"/>
        <v>1010.7087836490529</v>
      </c>
      <c r="J32" s="17">
        <f t="shared" si="24"/>
        <v>1010.7087836490529</v>
      </c>
      <c r="K32" s="17">
        <f t="shared" si="24"/>
        <v>1010.7087836490529</v>
      </c>
      <c r="L32" s="17">
        <f t="shared" si="24"/>
        <v>1010.7087836490529</v>
      </c>
      <c r="M32" s="17">
        <f t="shared" si="24"/>
        <v>1010.7087836490529</v>
      </c>
      <c r="N32" s="17">
        <f t="shared" si="24"/>
        <v>1010.7087836490529</v>
      </c>
      <c r="O32" s="17">
        <f t="shared" si="24"/>
        <v>1010.7087836490529</v>
      </c>
      <c r="P32" s="17">
        <f t="shared" si="24"/>
        <v>1010.7087836490529</v>
      </c>
      <c r="Q32" s="17">
        <f t="shared" si="24"/>
        <v>1010.7087836490529</v>
      </c>
      <c r="R32" s="17">
        <f t="shared" si="24"/>
        <v>1010.7087836490529</v>
      </c>
      <c r="S32" s="17">
        <f t="shared" si="24"/>
        <v>1010.7087836490529</v>
      </c>
      <c r="T32" s="17">
        <f t="shared" si="24"/>
        <v>1010.7087836490529</v>
      </c>
      <c r="U32" s="17">
        <f t="shared" si="24"/>
        <v>1010.7087836490529</v>
      </c>
      <c r="V32" s="17">
        <f t="shared" si="24"/>
        <v>1010.7087836490529</v>
      </c>
      <c r="W32" s="17">
        <f t="shared" si="24"/>
        <v>1010.7087836490529</v>
      </c>
      <c r="X32" s="17">
        <f t="shared" si="24"/>
        <v>1010.7087836490529</v>
      </c>
      <c r="Y32" s="17">
        <f t="shared" si="24"/>
        <v>1010.7087836490529</v>
      </c>
      <c r="Z32" s="17">
        <f t="shared" si="24"/>
        <v>1010.7087836490529</v>
      </c>
      <c r="AA32" s="17">
        <f t="shared" si="24"/>
        <v>1010.7087836490529</v>
      </c>
      <c r="AB32" s="17">
        <f t="shared" si="24"/>
        <v>1010.7087836490529</v>
      </c>
      <c r="AC32" s="17">
        <f t="shared" si="24"/>
        <v>1010.7087836490529</v>
      </c>
      <c r="AD32" s="17">
        <f t="shared" si="24"/>
        <v>1010.7087836490529</v>
      </c>
      <c r="AE32" s="17">
        <f t="shared" si="24"/>
        <v>1010.7087836490529</v>
      </c>
      <c r="AF32" s="17">
        <f t="shared" si="24"/>
        <v>1010.7087836490529</v>
      </c>
      <c r="AG32" s="17">
        <f t="shared" si="24"/>
        <v>1010.7087836490529</v>
      </c>
      <c r="AH32" s="17">
        <f t="shared" si="24"/>
        <v>1010.7087836490529</v>
      </c>
      <c r="AI32" s="17">
        <f t="shared" si="24"/>
        <v>1010.7087836490529</v>
      </c>
      <c r="AJ32" s="17">
        <f t="shared" si="24"/>
        <v>1010.7087836490529</v>
      </c>
      <c r="AK32" s="17">
        <f t="shared" si="24"/>
        <v>1010.7087836490529</v>
      </c>
      <c r="AL32" s="17">
        <f t="shared" si="24"/>
        <v>1010.7087836490529</v>
      </c>
      <c r="AM32" s="17">
        <f t="shared" si="24"/>
        <v>1010.7087836490529</v>
      </c>
      <c r="AN32" s="17">
        <f t="shared" si="24"/>
        <v>1010.7087836490529</v>
      </c>
      <c r="AO32" s="17">
        <f t="shared" si="24"/>
        <v>1010.7087836490529</v>
      </c>
      <c r="AP32" s="17">
        <f t="shared" si="24"/>
        <v>1010.7087836490529</v>
      </c>
      <c r="AQ32" s="17">
        <f t="shared" si="24"/>
        <v>1010.7087836490529</v>
      </c>
      <c r="AR32" s="17">
        <f t="shared" si="24"/>
        <v>1010.7087836490529</v>
      </c>
      <c r="AS32" s="17"/>
      <c r="AT32" s="17"/>
      <c r="AU32" s="17"/>
      <c r="AV32" s="17"/>
      <c r="AW32" s="17"/>
      <c r="AX32" s="17"/>
    </row>
    <row r="33" spans="2:50" x14ac:dyDescent="0.15">
      <c r="C33" s="8" t="s">
        <v>10</v>
      </c>
      <c r="D33" t="s">
        <v>20</v>
      </c>
      <c r="E33" s="17">
        <f>(E32+E29)/2</f>
        <v>1006.97</v>
      </c>
      <c r="F33" s="17">
        <f t="shared" ref="F33:AR33" si="25">(F32+F29)/2</f>
        <v>1006.97</v>
      </c>
      <c r="G33" s="17">
        <f t="shared" si="25"/>
        <v>1006.97</v>
      </c>
      <c r="H33" s="17">
        <f t="shared" si="25"/>
        <v>1006.97</v>
      </c>
      <c r="I33" s="17">
        <f t="shared" si="25"/>
        <v>1006.97</v>
      </c>
      <c r="J33" s="17">
        <f t="shared" si="25"/>
        <v>1006.97</v>
      </c>
      <c r="K33" s="17">
        <f t="shared" si="25"/>
        <v>1006.97</v>
      </c>
      <c r="L33" s="17">
        <f t="shared" si="25"/>
        <v>1006.97</v>
      </c>
      <c r="M33" s="17">
        <f t="shared" si="25"/>
        <v>1006.97</v>
      </c>
      <c r="N33" s="17">
        <f t="shared" si="25"/>
        <v>1006.97</v>
      </c>
      <c r="O33" s="17">
        <f t="shared" si="25"/>
        <v>1006.97</v>
      </c>
      <c r="P33" s="17">
        <f t="shared" si="25"/>
        <v>1006.97</v>
      </c>
      <c r="Q33" s="17">
        <f t="shared" si="25"/>
        <v>1006.97</v>
      </c>
      <c r="R33" s="17">
        <f t="shared" si="25"/>
        <v>1006.97</v>
      </c>
      <c r="S33" s="17">
        <f t="shared" si="25"/>
        <v>1006.97</v>
      </c>
      <c r="T33" s="17">
        <f t="shared" si="25"/>
        <v>1006.97</v>
      </c>
      <c r="U33" s="17">
        <f t="shared" si="25"/>
        <v>1006.97</v>
      </c>
      <c r="V33" s="17">
        <f t="shared" si="25"/>
        <v>1006.97</v>
      </c>
      <c r="W33" s="17">
        <f t="shared" si="25"/>
        <v>1006.97</v>
      </c>
      <c r="X33" s="17">
        <f t="shared" si="25"/>
        <v>1006.97</v>
      </c>
      <c r="Y33" s="17">
        <f t="shared" si="25"/>
        <v>1006.97</v>
      </c>
      <c r="Z33" s="17">
        <f t="shared" si="25"/>
        <v>1006.97</v>
      </c>
      <c r="AA33" s="17">
        <f t="shared" si="25"/>
        <v>1006.97</v>
      </c>
      <c r="AB33" s="17">
        <f t="shared" si="25"/>
        <v>1006.97</v>
      </c>
      <c r="AC33" s="17">
        <f t="shared" si="25"/>
        <v>1006.97</v>
      </c>
      <c r="AD33" s="17">
        <f t="shared" si="25"/>
        <v>1006.97</v>
      </c>
      <c r="AE33" s="17">
        <f t="shared" si="25"/>
        <v>1006.97</v>
      </c>
      <c r="AF33" s="17">
        <f t="shared" si="25"/>
        <v>1006.97</v>
      </c>
      <c r="AG33" s="17">
        <f t="shared" si="25"/>
        <v>1006.97</v>
      </c>
      <c r="AH33" s="17">
        <f t="shared" si="25"/>
        <v>1006.97</v>
      </c>
      <c r="AI33" s="17">
        <f t="shared" si="25"/>
        <v>1006.97</v>
      </c>
      <c r="AJ33" s="17">
        <f t="shared" si="25"/>
        <v>1006.97</v>
      </c>
      <c r="AK33" s="17">
        <f t="shared" si="25"/>
        <v>1006.97</v>
      </c>
      <c r="AL33" s="17">
        <f t="shared" si="25"/>
        <v>1006.97</v>
      </c>
      <c r="AM33" s="17">
        <f t="shared" si="25"/>
        <v>1006.97</v>
      </c>
      <c r="AN33" s="17">
        <f t="shared" si="25"/>
        <v>1006.97</v>
      </c>
      <c r="AO33" s="17">
        <f t="shared" si="25"/>
        <v>1006.97</v>
      </c>
      <c r="AP33" s="17">
        <f t="shared" si="25"/>
        <v>1006.97</v>
      </c>
      <c r="AQ33" s="17">
        <f t="shared" si="25"/>
        <v>1006.97</v>
      </c>
      <c r="AR33" s="17">
        <f t="shared" si="25"/>
        <v>1006.97</v>
      </c>
      <c r="AS33" s="19"/>
      <c r="AT33" s="19"/>
      <c r="AU33" s="19"/>
      <c r="AV33" s="19"/>
      <c r="AW33" s="19"/>
      <c r="AX33" s="19"/>
    </row>
    <row r="34" spans="2:50" x14ac:dyDescent="0.15">
      <c r="C34" s="8" t="s">
        <v>10</v>
      </c>
      <c r="D34" t="s">
        <v>25</v>
      </c>
      <c r="E34" s="19">
        <f>E33*(1+E15)</f>
        <v>1009.9909099999999</v>
      </c>
      <c r="F34" s="19">
        <f t="shared" ref="F34:AR34" si="26">F33*(1+F15)</f>
        <v>1009.9909099999999</v>
      </c>
      <c r="G34" s="19">
        <f t="shared" si="26"/>
        <v>1009.9909099999999</v>
      </c>
      <c r="H34" s="19">
        <f t="shared" si="26"/>
        <v>1009.9909099999999</v>
      </c>
      <c r="I34" s="19">
        <f t="shared" si="26"/>
        <v>1009.9909099999999</v>
      </c>
      <c r="J34" s="19">
        <f t="shared" si="26"/>
        <v>1009.9909099999999</v>
      </c>
      <c r="K34" s="19">
        <f t="shared" si="26"/>
        <v>1009.9909099999999</v>
      </c>
      <c r="L34" s="19">
        <f t="shared" si="26"/>
        <v>1009.9909099999999</v>
      </c>
      <c r="M34" s="19">
        <f t="shared" si="26"/>
        <v>1009.9909099999999</v>
      </c>
      <c r="N34" s="19">
        <f t="shared" si="26"/>
        <v>1009.9909099999999</v>
      </c>
      <c r="O34" s="19">
        <f t="shared" si="26"/>
        <v>1009.9909099999999</v>
      </c>
      <c r="P34" s="19">
        <f t="shared" si="26"/>
        <v>1009.9909099999999</v>
      </c>
      <c r="Q34" s="19">
        <f t="shared" si="26"/>
        <v>1009.9909099999999</v>
      </c>
      <c r="R34" s="19">
        <f t="shared" si="26"/>
        <v>1009.9909099999999</v>
      </c>
      <c r="S34" s="19">
        <f t="shared" si="26"/>
        <v>1009.9909099999999</v>
      </c>
      <c r="T34" s="19">
        <f t="shared" si="26"/>
        <v>1009.9909099999999</v>
      </c>
      <c r="U34" s="19">
        <f t="shared" si="26"/>
        <v>1009.9909099999999</v>
      </c>
      <c r="V34" s="19">
        <f t="shared" si="26"/>
        <v>1009.9909099999999</v>
      </c>
      <c r="W34" s="19">
        <f t="shared" si="26"/>
        <v>1009.9909099999999</v>
      </c>
      <c r="X34" s="19">
        <f t="shared" si="26"/>
        <v>1009.9909099999999</v>
      </c>
      <c r="Y34" s="19">
        <f t="shared" si="26"/>
        <v>1009.9909099999999</v>
      </c>
      <c r="Z34" s="19">
        <f t="shared" si="26"/>
        <v>1009.9909099999999</v>
      </c>
      <c r="AA34" s="19">
        <f t="shared" si="26"/>
        <v>1009.9909099999999</v>
      </c>
      <c r="AB34" s="19">
        <f t="shared" si="26"/>
        <v>1009.9909099999999</v>
      </c>
      <c r="AC34" s="19">
        <f t="shared" si="26"/>
        <v>1009.9909099999999</v>
      </c>
      <c r="AD34" s="19">
        <f t="shared" si="26"/>
        <v>1009.9909099999999</v>
      </c>
      <c r="AE34" s="19">
        <f t="shared" si="26"/>
        <v>1009.9909099999999</v>
      </c>
      <c r="AF34" s="19">
        <f t="shared" si="26"/>
        <v>1009.9909099999999</v>
      </c>
      <c r="AG34" s="19">
        <f t="shared" si="26"/>
        <v>1009.9909099999999</v>
      </c>
      <c r="AH34" s="19">
        <f t="shared" si="26"/>
        <v>1009.9909099999999</v>
      </c>
      <c r="AI34" s="19">
        <f t="shared" si="26"/>
        <v>1009.9909099999999</v>
      </c>
      <c r="AJ34" s="19">
        <f t="shared" si="26"/>
        <v>1009.9909099999999</v>
      </c>
      <c r="AK34" s="19">
        <f t="shared" si="26"/>
        <v>1009.9909099999999</v>
      </c>
      <c r="AL34" s="19">
        <f t="shared" si="26"/>
        <v>1009.9909099999999</v>
      </c>
      <c r="AM34" s="19">
        <f t="shared" si="26"/>
        <v>1009.9909099999999</v>
      </c>
      <c r="AN34" s="19">
        <f t="shared" si="26"/>
        <v>1009.9909099999999</v>
      </c>
      <c r="AO34" s="19">
        <f t="shared" si="26"/>
        <v>1009.9909099999999</v>
      </c>
      <c r="AP34" s="19">
        <f t="shared" si="26"/>
        <v>1009.9909099999999</v>
      </c>
      <c r="AQ34" s="19">
        <f t="shared" si="26"/>
        <v>1009.9909099999999</v>
      </c>
      <c r="AR34" s="19">
        <f t="shared" si="26"/>
        <v>1009.9909099999999</v>
      </c>
      <c r="AS34" s="15"/>
      <c r="AT34" s="15"/>
      <c r="AU34" s="15"/>
      <c r="AV34" s="15"/>
      <c r="AW34" s="15"/>
      <c r="AX34" s="15"/>
    </row>
    <row r="35" spans="2:50" x14ac:dyDescent="0.15">
      <c r="C35" s="14" t="s">
        <v>10</v>
      </c>
      <c r="D35" s="1" t="s">
        <v>26</v>
      </c>
      <c r="E35" s="15">
        <f>(E10/(1+E15))/E33</f>
        <v>1.4851618813084171</v>
      </c>
      <c r="F35" s="15">
        <f t="shared" ref="F35:AR35" si="27">(F10/(1+F15))/F33</f>
        <v>1.4851618813084171</v>
      </c>
      <c r="G35" s="15">
        <f t="shared" si="27"/>
        <v>1.4851618813084171</v>
      </c>
      <c r="H35" s="15">
        <f t="shared" si="27"/>
        <v>1.4851618813084171</v>
      </c>
      <c r="I35" s="15">
        <f t="shared" si="27"/>
        <v>1.4851618813084171</v>
      </c>
      <c r="J35" s="15">
        <f t="shared" si="27"/>
        <v>1.4851618813084171</v>
      </c>
      <c r="K35" s="15">
        <f t="shared" si="27"/>
        <v>1.4851618813084171</v>
      </c>
      <c r="L35" s="15">
        <f t="shared" si="27"/>
        <v>1.4851618813084171</v>
      </c>
      <c r="M35" s="15">
        <f t="shared" si="27"/>
        <v>1.4851618813084171</v>
      </c>
      <c r="N35" s="15">
        <f t="shared" si="27"/>
        <v>1.4851618813084171</v>
      </c>
      <c r="O35" s="15">
        <f t="shared" si="27"/>
        <v>1.4851618813084171</v>
      </c>
      <c r="P35" s="15">
        <f t="shared" si="27"/>
        <v>1.4851618813084171</v>
      </c>
      <c r="Q35" s="15">
        <f t="shared" si="27"/>
        <v>1.4851618813084171</v>
      </c>
      <c r="R35" s="15">
        <f t="shared" si="27"/>
        <v>1.4851618813084171</v>
      </c>
      <c r="S35" s="15">
        <f t="shared" si="27"/>
        <v>1.4851618813084171</v>
      </c>
      <c r="T35" s="15">
        <f t="shared" si="27"/>
        <v>1.4851618813084171</v>
      </c>
      <c r="U35" s="15">
        <f t="shared" si="27"/>
        <v>1.4851618813084171</v>
      </c>
      <c r="V35" s="15">
        <f t="shared" si="27"/>
        <v>1.4851618813084171</v>
      </c>
      <c r="W35" s="15">
        <f t="shared" si="27"/>
        <v>1.4851618813084171</v>
      </c>
      <c r="X35" s="15">
        <f t="shared" si="27"/>
        <v>1.4851618813084171</v>
      </c>
      <c r="Y35" s="15">
        <f t="shared" si="27"/>
        <v>1.4851618813084171</v>
      </c>
      <c r="Z35" s="15">
        <f t="shared" si="27"/>
        <v>1.4851618813084171</v>
      </c>
      <c r="AA35" s="15">
        <f t="shared" si="27"/>
        <v>1.4851618813084171</v>
      </c>
      <c r="AB35" s="15">
        <f t="shared" si="27"/>
        <v>1.4851618813084171</v>
      </c>
      <c r="AC35" s="15">
        <f t="shared" si="27"/>
        <v>1.4851618813084171</v>
      </c>
      <c r="AD35" s="15">
        <f t="shared" si="27"/>
        <v>1.4851618813084171</v>
      </c>
      <c r="AE35" s="15">
        <f t="shared" si="27"/>
        <v>1.4851618813084171</v>
      </c>
      <c r="AF35" s="15">
        <f t="shared" si="27"/>
        <v>1.4851618813084171</v>
      </c>
      <c r="AG35" s="15">
        <f t="shared" si="27"/>
        <v>1.4851618813084171</v>
      </c>
      <c r="AH35" s="15">
        <f t="shared" si="27"/>
        <v>1.4851618813084171</v>
      </c>
      <c r="AI35" s="15">
        <f t="shared" si="27"/>
        <v>1.4851618813084171</v>
      </c>
      <c r="AJ35" s="15">
        <f t="shared" si="27"/>
        <v>1.4851618813084171</v>
      </c>
      <c r="AK35" s="15">
        <f t="shared" si="27"/>
        <v>1.4851618813084171</v>
      </c>
      <c r="AL35" s="15">
        <f t="shared" si="27"/>
        <v>1.4851618813084171</v>
      </c>
      <c r="AM35" s="15">
        <f t="shared" si="27"/>
        <v>1.4851618813084171</v>
      </c>
      <c r="AN35" s="15">
        <f t="shared" si="27"/>
        <v>1.4851618813084171</v>
      </c>
      <c r="AO35" s="15">
        <f t="shared" si="27"/>
        <v>1.4851618813084171</v>
      </c>
      <c r="AP35" s="15">
        <f t="shared" si="27"/>
        <v>1.4851618813084171</v>
      </c>
      <c r="AQ35" s="15">
        <f t="shared" si="27"/>
        <v>1.4851618813084171</v>
      </c>
      <c r="AR35" s="15">
        <f t="shared" si="27"/>
        <v>1.4851618813084171</v>
      </c>
    </row>
    <row r="36" spans="2:50" x14ac:dyDescent="0.15">
      <c r="C36" s="8"/>
    </row>
    <row r="37" spans="2:50" x14ac:dyDescent="0.15">
      <c r="C37" s="8"/>
      <c r="AS37" s="20"/>
      <c r="AT37" s="20"/>
      <c r="AU37" s="20"/>
      <c r="AV37" s="20"/>
      <c r="AW37" s="20"/>
      <c r="AX37" s="20"/>
    </row>
    <row r="38" spans="2:50" x14ac:dyDescent="0.15">
      <c r="B38" s="1" t="s">
        <v>27</v>
      </c>
      <c r="C38" s="8" t="s">
        <v>28</v>
      </c>
      <c r="D38" t="s">
        <v>8</v>
      </c>
      <c r="E38" s="20">
        <f>E14/(E8)</f>
        <v>5.0000000000000004E-6</v>
      </c>
      <c r="F38" s="20">
        <f t="shared" ref="F38:AR38" si="28">F14/(F8)</f>
        <v>5.0000000000000004E-6</v>
      </c>
      <c r="G38" s="20">
        <f t="shared" si="28"/>
        <v>5.0000000000000004E-6</v>
      </c>
      <c r="H38" s="20">
        <f t="shared" si="28"/>
        <v>5.0000000000000004E-6</v>
      </c>
      <c r="I38" s="20">
        <f t="shared" si="28"/>
        <v>5.0000000000000004E-6</v>
      </c>
      <c r="J38" s="20">
        <f t="shared" si="28"/>
        <v>5.0000000000000004E-6</v>
      </c>
      <c r="K38" s="20">
        <f t="shared" si="28"/>
        <v>5.0000000000000004E-6</v>
      </c>
      <c r="L38" s="20">
        <f t="shared" si="28"/>
        <v>5.0000000000000004E-6</v>
      </c>
      <c r="M38" s="20">
        <f t="shared" si="28"/>
        <v>5.0000000000000004E-6</v>
      </c>
      <c r="N38" s="20">
        <f t="shared" si="28"/>
        <v>5.0000000000000004E-6</v>
      </c>
      <c r="O38" s="20">
        <f t="shared" si="28"/>
        <v>5.0000000000000004E-6</v>
      </c>
      <c r="P38" s="20">
        <f t="shared" si="28"/>
        <v>5.0000000000000004E-6</v>
      </c>
      <c r="Q38" s="20">
        <f t="shared" si="28"/>
        <v>5.0000000000000004E-6</v>
      </c>
      <c r="R38" s="20">
        <f t="shared" si="28"/>
        <v>5.0000000000000004E-6</v>
      </c>
      <c r="S38" s="20">
        <f t="shared" si="28"/>
        <v>5.0000000000000004E-6</v>
      </c>
      <c r="T38" s="20">
        <f t="shared" si="28"/>
        <v>5.0000000000000004E-6</v>
      </c>
      <c r="U38" s="20">
        <f t="shared" si="28"/>
        <v>5.0000000000000004E-6</v>
      </c>
      <c r="V38" s="20">
        <f t="shared" si="28"/>
        <v>5.0000000000000004E-6</v>
      </c>
      <c r="W38" s="20">
        <f t="shared" si="28"/>
        <v>5.0000000000000004E-6</v>
      </c>
      <c r="X38" s="20">
        <f t="shared" si="28"/>
        <v>5.0000000000000004E-6</v>
      </c>
      <c r="Y38" s="20">
        <f t="shared" si="28"/>
        <v>5.0000000000000004E-6</v>
      </c>
      <c r="Z38" s="20">
        <f t="shared" si="28"/>
        <v>5.0000000000000004E-6</v>
      </c>
      <c r="AA38" s="20">
        <f t="shared" si="28"/>
        <v>5.0000000000000004E-6</v>
      </c>
      <c r="AB38" s="20">
        <f t="shared" si="28"/>
        <v>5.0000000000000004E-6</v>
      </c>
      <c r="AC38" s="20">
        <f t="shared" si="28"/>
        <v>5.0000000000000004E-6</v>
      </c>
      <c r="AD38" s="20">
        <f t="shared" si="28"/>
        <v>5.0000000000000004E-6</v>
      </c>
      <c r="AE38" s="20">
        <f t="shared" si="28"/>
        <v>5.0000000000000004E-6</v>
      </c>
      <c r="AF38" s="20">
        <f t="shared" si="28"/>
        <v>5.0000000000000004E-6</v>
      </c>
      <c r="AG38" s="20">
        <f t="shared" si="28"/>
        <v>5.0000000000000004E-6</v>
      </c>
      <c r="AH38" s="20">
        <f t="shared" si="28"/>
        <v>5.0000000000000004E-6</v>
      </c>
      <c r="AI38" s="20">
        <f t="shared" si="28"/>
        <v>5.0000000000000004E-6</v>
      </c>
      <c r="AJ38" s="20">
        <f t="shared" si="28"/>
        <v>5.0000000000000004E-6</v>
      </c>
      <c r="AK38" s="20">
        <f t="shared" si="28"/>
        <v>5.0000000000000004E-6</v>
      </c>
      <c r="AL38" s="20">
        <f t="shared" si="28"/>
        <v>5.0000000000000004E-6</v>
      </c>
      <c r="AM38" s="20">
        <f t="shared" si="28"/>
        <v>5.0000000000000004E-6</v>
      </c>
      <c r="AN38" s="20">
        <f t="shared" si="28"/>
        <v>5.0000000000000004E-6</v>
      </c>
      <c r="AO38" s="20">
        <f t="shared" si="28"/>
        <v>5.0000000000000004E-6</v>
      </c>
      <c r="AP38" s="20">
        <f t="shared" si="28"/>
        <v>5.0000000000000004E-6</v>
      </c>
      <c r="AQ38" s="20">
        <f t="shared" si="28"/>
        <v>5.0000000000000004E-6</v>
      </c>
      <c r="AR38" s="20">
        <f t="shared" si="28"/>
        <v>5.0000000000000004E-6</v>
      </c>
      <c r="AS38" s="17"/>
      <c r="AT38" s="17"/>
      <c r="AU38" s="17"/>
      <c r="AV38" s="17"/>
      <c r="AW38" s="17"/>
      <c r="AX38" s="17"/>
    </row>
    <row r="39" spans="2:50" x14ac:dyDescent="0.15">
      <c r="B39" t="s">
        <v>29</v>
      </c>
      <c r="C39" s="8" t="s">
        <v>13</v>
      </c>
      <c r="D39" t="s">
        <v>30</v>
      </c>
      <c r="E39" s="17">
        <f>1/E32</f>
        <v>9.89404679347507E-4</v>
      </c>
      <c r="F39" s="17">
        <f t="shared" ref="F39:AR39" si="29">1/F32</f>
        <v>9.89404679347507E-4</v>
      </c>
      <c r="G39" s="17">
        <f t="shared" si="29"/>
        <v>9.89404679347507E-4</v>
      </c>
      <c r="H39" s="17">
        <f t="shared" si="29"/>
        <v>9.89404679347507E-4</v>
      </c>
      <c r="I39" s="17">
        <f t="shared" si="29"/>
        <v>9.89404679347507E-4</v>
      </c>
      <c r="J39" s="17">
        <f t="shared" si="29"/>
        <v>9.89404679347507E-4</v>
      </c>
      <c r="K39" s="17">
        <f t="shared" si="29"/>
        <v>9.89404679347507E-4</v>
      </c>
      <c r="L39" s="17">
        <f t="shared" si="29"/>
        <v>9.89404679347507E-4</v>
      </c>
      <c r="M39" s="17">
        <f t="shared" si="29"/>
        <v>9.89404679347507E-4</v>
      </c>
      <c r="N39" s="17">
        <f t="shared" si="29"/>
        <v>9.89404679347507E-4</v>
      </c>
      <c r="O39" s="17">
        <f t="shared" si="29"/>
        <v>9.89404679347507E-4</v>
      </c>
      <c r="P39" s="17">
        <f t="shared" si="29"/>
        <v>9.89404679347507E-4</v>
      </c>
      <c r="Q39" s="17">
        <f t="shared" si="29"/>
        <v>9.89404679347507E-4</v>
      </c>
      <c r="R39" s="17">
        <f t="shared" si="29"/>
        <v>9.89404679347507E-4</v>
      </c>
      <c r="S39" s="17">
        <f t="shared" si="29"/>
        <v>9.89404679347507E-4</v>
      </c>
      <c r="T39" s="17">
        <f t="shared" si="29"/>
        <v>9.89404679347507E-4</v>
      </c>
      <c r="U39" s="17">
        <f t="shared" si="29"/>
        <v>9.89404679347507E-4</v>
      </c>
      <c r="V39" s="17">
        <f t="shared" si="29"/>
        <v>9.89404679347507E-4</v>
      </c>
      <c r="W39" s="17">
        <f t="shared" si="29"/>
        <v>9.89404679347507E-4</v>
      </c>
      <c r="X39" s="17">
        <f t="shared" si="29"/>
        <v>9.89404679347507E-4</v>
      </c>
      <c r="Y39" s="17">
        <f t="shared" si="29"/>
        <v>9.89404679347507E-4</v>
      </c>
      <c r="Z39" s="17">
        <f t="shared" si="29"/>
        <v>9.89404679347507E-4</v>
      </c>
      <c r="AA39" s="17">
        <f t="shared" si="29"/>
        <v>9.89404679347507E-4</v>
      </c>
      <c r="AB39" s="17">
        <f t="shared" si="29"/>
        <v>9.89404679347507E-4</v>
      </c>
      <c r="AC39" s="17">
        <f t="shared" si="29"/>
        <v>9.89404679347507E-4</v>
      </c>
      <c r="AD39" s="17">
        <f t="shared" si="29"/>
        <v>9.89404679347507E-4</v>
      </c>
      <c r="AE39" s="17">
        <f t="shared" si="29"/>
        <v>9.89404679347507E-4</v>
      </c>
      <c r="AF39" s="17">
        <f t="shared" si="29"/>
        <v>9.89404679347507E-4</v>
      </c>
      <c r="AG39" s="17">
        <f t="shared" si="29"/>
        <v>9.89404679347507E-4</v>
      </c>
      <c r="AH39" s="17">
        <f t="shared" si="29"/>
        <v>9.89404679347507E-4</v>
      </c>
      <c r="AI39" s="17">
        <f t="shared" si="29"/>
        <v>9.89404679347507E-4</v>
      </c>
      <c r="AJ39" s="17">
        <f t="shared" si="29"/>
        <v>9.89404679347507E-4</v>
      </c>
      <c r="AK39" s="17">
        <f t="shared" si="29"/>
        <v>9.89404679347507E-4</v>
      </c>
      <c r="AL39" s="17">
        <f t="shared" si="29"/>
        <v>9.89404679347507E-4</v>
      </c>
      <c r="AM39" s="17">
        <f t="shared" si="29"/>
        <v>9.89404679347507E-4</v>
      </c>
      <c r="AN39" s="17">
        <f t="shared" si="29"/>
        <v>9.89404679347507E-4</v>
      </c>
      <c r="AO39" s="17">
        <f t="shared" si="29"/>
        <v>9.89404679347507E-4</v>
      </c>
      <c r="AP39" s="17">
        <f t="shared" si="29"/>
        <v>9.89404679347507E-4</v>
      </c>
      <c r="AQ39" s="17">
        <f t="shared" si="29"/>
        <v>9.89404679347507E-4</v>
      </c>
      <c r="AR39" s="17">
        <f t="shared" si="29"/>
        <v>9.89404679347507E-4</v>
      </c>
      <c r="AS39" s="17"/>
      <c r="AT39" s="17"/>
      <c r="AU39" s="17"/>
      <c r="AV39" s="17"/>
      <c r="AW39" s="17"/>
      <c r="AX39" s="17"/>
    </row>
    <row r="40" spans="2:50" x14ac:dyDescent="0.15">
      <c r="C40" s="8" t="s">
        <v>13</v>
      </c>
      <c r="D40" t="s">
        <v>31</v>
      </c>
      <c r="E40" s="17">
        <f>E27</f>
        <v>0.64520087837550544</v>
      </c>
      <c r="F40" s="17">
        <f t="shared" ref="F40:AR40" si="30">F27</f>
        <v>0.64520087837550544</v>
      </c>
      <c r="G40" s="17">
        <f t="shared" si="30"/>
        <v>0.64520087837550544</v>
      </c>
      <c r="H40" s="17">
        <f t="shared" si="30"/>
        <v>0.64520087837550544</v>
      </c>
      <c r="I40" s="17">
        <f t="shared" si="30"/>
        <v>0.64520087837550544</v>
      </c>
      <c r="J40" s="17">
        <f t="shared" si="30"/>
        <v>0.64520087837550544</v>
      </c>
      <c r="K40" s="17">
        <f t="shared" si="30"/>
        <v>0.64520087837550544</v>
      </c>
      <c r="L40" s="17">
        <f t="shared" si="30"/>
        <v>0.64520087837550544</v>
      </c>
      <c r="M40" s="17">
        <f t="shared" si="30"/>
        <v>0.64520087837550544</v>
      </c>
      <c r="N40" s="17">
        <f t="shared" si="30"/>
        <v>0.64520087837550544</v>
      </c>
      <c r="O40" s="17">
        <f t="shared" si="30"/>
        <v>0.64520087837550544</v>
      </c>
      <c r="P40" s="17">
        <f t="shared" si="30"/>
        <v>0.64520087837550544</v>
      </c>
      <c r="Q40" s="17">
        <f t="shared" si="30"/>
        <v>0.64520087837550544</v>
      </c>
      <c r="R40" s="17">
        <f t="shared" si="30"/>
        <v>0.64520087837550544</v>
      </c>
      <c r="S40" s="17">
        <f t="shared" si="30"/>
        <v>0.64520087837550544</v>
      </c>
      <c r="T40" s="17">
        <f t="shared" si="30"/>
        <v>0.64520087837550544</v>
      </c>
      <c r="U40" s="17">
        <f t="shared" si="30"/>
        <v>0.64520087837550544</v>
      </c>
      <c r="V40" s="17">
        <f t="shared" si="30"/>
        <v>0.64520087837550544</v>
      </c>
      <c r="W40" s="17">
        <f t="shared" si="30"/>
        <v>0.64520087837550544</v>
      </c>
      <c r="X40" s="17">
        <f t="shared" si="30"/>
        <v>0.64520087837550544</v>
      </c>
      <c r="Y40" s="17">
        <f t="shared" si="30"/>
        <v>0.64520087837550544</v>
      </c>
      <c r="Z40" s="17">
        <f t="shared" si="30"/>
        <v>0.64520087837550544</v>
      </c>
      <c r="AA40" s="17">
        <f t="shared" si="30"/>
        <v>0.64520087837550544</v>
      </c>
      <c r="AB40" s="17">
        <f t="shared" si="30"/>
        <v>0.64520087837550544</v>
      </c>
      <c r="AC40" s="17">
        <f t="shared" si="30"/>
        <v>0.64520087837550544</v>
      </c>
      <c r="AD40" s="17">
        <f t="shared" si="30"/>
        <v>0.64520087837550544</v>
      </c>
      <c r="AE40" s="17">
        <f t="shared" si="30"/>
        <v>0.64520087837550544</v>
      </c>
      <c r="AF40" s="17">
        <f t="shared" si="30"/>
        <v>0.64520087837550544</v>
      </c>
      <c r="AG40" s="17">
        <f t="shared" si="30"/>
        <v>0.64520087837550544</v>
      </c>
      <c r="AH40" s="17">
        <f t="shared" si="30"/>
        <v>0.64520087837550544</v>
      </c>
      <c r="AI40" s="17">
        <f t="shared" si="30"/>
        <v>0.64520087837550544</v>
      </c>
      <c r="AJ40" s="17">
        <f t="shared" si="30"/>
        <v>0.64520087837550544</v>
      </c>
      <c r="AK40" s="17">
        <f t="shared" si="30"/>
        <v>0.64520087837550544</v>
      </c>
      <c r="AL40" s="17">
        <f t="shared" si="30"/>
        <v>0.64520087837550544</v>
      </c>
      <c r="AM40" s="17">
        <f t="shared" si="30"/>
        <v>0.64520087837550544</v>
      </c>
      <c r="AN40" s="17">
        <f t="shared" si="30"/>
        <v>0.64520087837550544</v>
      </c>
      <c r="AO40" s="17">
        <f t="shared" si="30"/>
        <v>0.64520087837550544</v>
      </c>
      <c r="AP40" s="17">
        <f t="shared" si="30"/>
        <v>0.64520087837550544</v>
      </c>
      <c r="AQ40" s="17">
        <f t="shared" si="30"/>
        <v>0.64520087837550544</v>
      </c>
      <c r="AR40" s="17">
        <f t="shared" si="30"/>
        <v>0.64520087837550544</v>
      </c>
      <c r="AS40" s="17"/>
      <c r="AT40" s="17"/>
      <c r="AU40" s="17"/>
      <c r="AV40" s="17"/>
      <c r="AW40" s="17"/>
      <c r="AX40" s="17"/>
    </row>
    <row r="41" spans="2:50" x14ac:dyDescent="0.15">
      <c r="C41" s="8" t="s">
        <v>16</v>
      </c>
      <c r="D41" t="s">
        <v>17</v>
      </c>
      <c r="E41" s="17">
        <f>E40*E15</f>
        <v>1.9356026351265163E-3</v>
      </c>
      <c r="F41" s="17">
        <f t="shared" ref="F41:AR41" si="31">F40*F15</f>
        <v>1.9356026351265163E-3</v>
      </c>
      <c r="G41" s="17">
        <f t="shared" si="31"/>
        <v>1.9356026351265163E-3</v>
      </c>
      <c r="H41" s="17">
        <f t="shared" si="31"/>
        <v>1.9356026351265163E-3</v>
      </c>
      <c r="I41" s="17">
        <f t="shared" si="31"/>
        <v>1.9356026351265163E-3</v>
      </c>
      <c r="J41" s="17">
        <f t="shared" si="31"/>
        <v>1.9356026351265163E-3</v>
      </c>
      <c r="K41" s="17">
        <f t="shared" si="31"/>
        <v>1.9356026351265163E-3</v>
      </c>
      <c r="L41" s="17">
        <f t="shared" si="31"/>
        <v>1.9356026351265163E-3</v>
      </c>
      <c r="M41" s="17">
        <f t="shared" si="31"/>
        <v>1.9356026351265163E-3</v>
      </c>
      <c r="N41" s="17">
        <f t="shared" si="31"/>
        <v>1.9356026351265163E-3</v>
      </c>
      <c r="O41" s="17">
        <f t="shared" si="31"/>
        <v>1.9356026351265163E-3</v>
      </c>
      <c r="P41" s="17">
        <f t="shared" si="31"/>
        <v>1.9356026351265163E-3</v>
      </c>
      <c r="Q41" s="17">
        <f t="shared" si="31"/>
        <v>1.9356026351265163E-3</v>
      </c>
      <c r="R41" s="17">
        <f t="shared" si="31"/>
        <v>1.9356026351265163E-3</v>
      </c>
      <c r="S41" s="17">
        <f t="shared" si="31"/>
        <v>1.9356026351265163E-3</v>
      </c>
      <c r="T41" s="17">
        <f t="shared" si="31"/>
        <v>1.9356026351265163E-3</v>
      </c>
      <c r="U41" s="17">
        <f t="shared" si="31"/>
        <v>1.9356026351265163E-3</v>
      </c>
      <c r="V41" s="17">
        <f t="shared" si="31"/>
        <v>1.9356026351265163E-3</v>
      </c>
      <c r="W41" s="17">
        <f t="shared" si="31"/>
        <v>1.9356026351265163E-3</v>
      </c>
      <c r="X41" s="17">
        <f t="shared" si="31"/>
        <v>1.9356026351265163E-3</v>
      </c>
      <c r="Y41" s="17">
        <f t="shared" si="31"/>
        <v>1.9356026351265163E-3</v>
      </c>
      <c r="Z41" s="17">
        <f t="shared" si="31"/>
        <v>1.9356026351265163E-3</v>
      </c>
      <c r="AA41" s="17">
        <f t="shared" si="31"/>
        <v>1.9356026351265163E-3</v>
      </c>
      <c r="AB41" s="17">
        <f t="shared" si="31"/>
        <v>1.9356026351265163E-3</v>
      </c>
      <c r="AC41" s="17">
        <f t="shared" si="31"/>
        <v>1.9356026351265163E-3</v>
      </c>
      <c r="AD41" s="17">
        <f t="shared" si="31"/>
        <v>1.9356026351265163E-3</v>
      </c>
      <c r="AE41" s="17">
        <f t="shared" si="31"/>
        <v>1.9356026351265163E-3</v>
      </c>
      <c r="AF41" s="17">
        <f t="shared" si="31"/>
        <v>1.9356026351265163E-3</v>
      </c>
      <c r="AG41" s="17">
        <f t="shared" si="31"/>
        <v>1.9356026351265163E-3</v>
      </c>
      <c r="AH41" s="17">
        <f t="shared" si="31"/>
        <v>1.9356026351265163E-3</v>
      </c>
      <c r="AI41" s="17">
        <f t="shared" si="31"/>
        <v>1.9356026351265163E-3</v>
      </c>
      <c r="AJ41" s="17">
        <f t="shared" si="31"/>
        <v>1.9356026351265163E-3</v>
      </c>
      <c r="AK41" s="17">
        <f t="shared" si="31"/>
        <v>1.9356026351265163E-3</v>
      </c>
      <c r="AL41" s="17">
        <f t="shared" si="31"/>
        <v>1.9356026351265163E-3</v>
      </c>
      <c r="AM41" s="17">
        <f t="shared" si="31"/>
        <v>1.9356026351265163E-3</v>
      </c>
      <c r="AN41" s="17">
        <f t="shared" si="31"/>
        <v>1.9356026351265163E-3</v>
      </c>
      <c r="AO41" s="17">
        <f t="shared" si="31"/>
        <v>1.9356026351265163E-3</v>
      </c>
      <c r="AP41" s="17">
        <f t="shared" si="31"/>
        <v>1.9356026351265163E-3</v>
      </c>
      <c r="AQ41" s="17">
        <f t="shared" si="31"/>
        <v>1.9356026351265163E-3</v>
      </c>
      <c r="AR41" s="17">
        <f t="shared" si="31"/>
        <v>1.9356026351265163E-3</v>
      </c>
      <c r="AS41" s="17"/>
      <c r="AT41" s="17"/>
      <c r="AU41" s="17"/>
      <c r="AV41" s="17"/>
      <c r="AW41" s="17"/>
      <c r="AX41" s="17"/>
    </row>
    <row r="42" spans="2:50" x14ac:dyDescent="0.15">
      <c r="C42" s="8" t="s">
        <v>13</v>
      </c>
      <c r="D42" t="s">
        <v>32</v>
      </c>
      <c r="E42" s="17">
        <f>E40-E41</f>
        <v>0.64326527574037895</v>
      </c>
      <c r="F42" s="17">
        <f t="shared" ref="F42:AR42" si="32">F40-F41</f>
        <v>0.64326527574037895</v>
      </c>
      <c r="G42" s="17">
        <f t="shared" si="32"/>
        <v>0.64326527574037895</v>
      </c>
      <c r="H42" s="17">
        <f t="shared" si="32"/>
        <v>0.64326527574037895</v>
      </c>
      <c r="I42" s="17">
        <f t="shared" si="32"/>
        <v>0.64326527574037895</v>
      </c>
      <c r="J42" s="17">
        <f t="shared" si="32"/>
        <v>0.64326527574037895</v>
      </c>
      <c r="K42" s="17">
        <f t="shared" si="32"/>
        <v>0.64326527574037895</v>
      </c>
      <c r="L42" s="17">
        <f t="shared" si="32"/>
        <v>0.64326527574037895</v>
      </c>
      <c r="M42" s="17">
        <f t="shared" si="32"/>
        <v>0.64326527574037895</v>
      </c>
      <c r="N42" s="17">
        <f t="shared" si="32"/>
        <v>0.64326527574037895</v>
      </c>
      <c r="O42" s="17">
        <f t="shared" si="32"/>
        <v>0.64326527574037895</v>
      </c>
      <c r="P42" s="17">
        <f t="shared" si="32"/>
        <v>0.64326527574037895</v>
      </c>
      <c r="Q42" s="17">
        <f t="shared" si="32"/>
        <v>0.64326527574037895</v>
      </c>
      <c r="R42" s="17">
        <f t="shared" si="32"/>
        <v>0.64326527574037895</v>
      </c>
      <c r="S42" s="17">
        <f t="shared" si="32"/>
        <v>0.64326527574037895</v>
      </c>
      <c r="T42" s="17">
        <f t="shared" si="32"/>
        <v>0.64326527574037895</v>
      </c>
      <c r="U42" s="17">
        <f t="shared" si="32"/>
        <v>0.64326527574037895</v>
      </c>
      <c r="V42" s="17">
        <f t="shared" si="32"/>
        <v>0.64326527574037895</v>
      </c>
      <c r="W42" s="17">
        <f t="shared" si="32"/>
        <v>0.64326527574037895</v>
      </c>
      <c r="X42" s="17">
        <f t="shared" si="32"/>
        <v>0.64326527574037895</v>
      </c>
      <c r="Y42" s="17">
        <f t="shared" si="32"/>
        <v>0.64326527574037895</v>
      </c>
      <c r="Z42" s="17">
        <f t="shared" si="32"/>
        <v>0.64326527574037895</v>
      </c>
      <c r="AA42" s="17">
        <f t="shared" si="32"/>
        <v>0.64326527574037895</v>
      </c>
      <c r="AB42" s="17">
        <f t="shared" si="32"/>
        <v>0.64326527574037895</v>
      </c>
      <c r="AC42" s="17">
        <f t="shared" si="32"/>
        <v>0.64326527574037895</v>
      </c>
      <c r="AD42" s="17">
        <f t="shared" si="32"/>
        <v>0.64326527574037895</v>
      </c>
      <c r="AE42" s="17">
        <f t="shared" si="32"/>
        <v>0.64326527574037895</v>
      </c>
      <c r="AF42" s="17">
        <f t="shared" si="32"/>
        <v>0.64326527574037895</v>
      </c>
      <c r="AG42" s="17">
        <f t="shared" si="32"/>
        <v>0.64326527574037895</v>
      </c>
      <c r="AH42" s="17">
        <f t="shared" si="32"/>
        <v>0.64326527574037895</v>
      </c>
      <c r="AI42" s="17">
        <f t="shared" si="32"/>
        <v>0.64326527574037895</v>
      </c>
      <c r="AJ42" s="17">
        <f t="shared" si="32"/>
        <v>0.64326527574037895</v>
      </c>
      <c r="AK42" s="17">
        <f t="shared" si="32"/>
        <v>0.64326527574037895</v>
      </c>
      <c r="AL42" s="17">
        <f t="shared" si="32"/>
        <v>0.64326527574037895</v>
      </c>
      <c r="AM42" s="17">
        <f t="shared" si="32"/>
        <v>0.64326527574037895</v>
      </c>
      <c r="AN42" s="17">
        <f t="shared" si="32"/>
        <v>0.64326527574037895</v>
      </c>
      <c r="AO42" s="17">
        <f t="shared" si="32"/>
        <v>0.64326527574037895</v>
      </c>
      <c r="AP42" s="17">
        <f t="shared" si="32"/>
        <v>0.64326527574037895</v>
      </c>
      <c r="AQ42" s="17">
        <f t="shared" si="32"/>
        <v>0.64326527574037895</v>
      </c>
      <c r="AR42" s="17">
        <f t="shared" si="32"/>
        <v>0.64326527574037895</v>
      </c>
      <c r="AS42" s="17"/>
      <c r="AT42" s="17"/>
      <c r="AU42" s="17"/>
      <c r="AV42" s="17"/>
      <c r="AW42" s="17"/>
      <c r="AX42" s="17"/>
    </row>
    <row r="43" spans="2:50" x14ac:dyDescent="0.15">
      <c r="C43" s="8" t="s">
        <v>13</v>
      </c>
      <c r="D43" t="s">
        <v>33</v>
      </c>
      <c r="E43" s="17">
        <f>E42*E38</f>
        <v>3.2163263787018949E-6</v>
      </c>
      <c r="F43" s="17">
        <f t="shared" ref="F43:AR43" si="33">F42*F38</f>
        <v>3.2163263787018949E-6</v>
      </c>
      <c r="G43" s="17">
        <f t="shared" si="33"/>
        <v>3.2163263787018949E-6</v>
      </c>
      <c r="H43" s="17">
        <f t="shared" si="33"/>
        <v>3.2163263787018949E-6</v>
      </c>
      <c r="I43" s="17">
        <f t="shared" si="33"/>
        <v>3.2163263787018949E-6</v>
      </c>
      <c r="J43" s="17">
        <f t="shared" si="33"/>
        <v>3.2163263787018949E-6</v>
      </c>
      <c r="K43" s="17">
        <f t="shared" si="33"/>
        <v>3.2163263787018949E-6</v>
      </c>
      <c r="L43" s="17">
        <f t="shared" si="33"/>
        <v>3.2163263787018949E-6</v>
      </c>
      <c r="M43" s="17">
        <f t="shared" si="33"/>
        <v>3.2163263787018949E-6</v>
      </c>
      <c r="N43" s="17">
        <f t="shared" si="33"/>
        <v>3.2163263787018949E-6</v>
      </c>
      <c r="O43" s="17">
        <f t="shared" si="33"/>
        <v>3.2163263787018949E-6</v>
      </c>
      <c r="P43" s="17">
        <f t="shared" si="33"/>
        <v>3.2163263787018949E-6</v>
      </c>
      <c r="Q43" s="17">
        <f t="shared" si="33"/>
        <v>3.2163263787018949E-6</v>
      </c>
      <c r="R43" s="17">
        <f t="shared" si="33"/>
        <v>3.2163263787018949E-6</v>
      </c>
      <c r="S43" s="17">
        <f t="shared" si="33"/>
        <v>3.2163263787018949E-6</v>
      </c>
      <c r="T43" s="17">
        <f t="shared" si="33"/>
        <v>3.2163263787018949E-6</v>
      </c>
      <c r="U43" s="17">
        <f t="shared" si="33"/>
        <v>3.2163263787018949E-6</v>
      </c>
      <c r="V43" s="17">
        <f t="shared" si="33"/>
        <v>3.2163263787018949E-6</v>
      </c>
      <c r="W43" s="17">
        <f t="shared" si="33"/>
        <v>3.2163263787018949E-6</v>
      </c>
      <c r="X43" s="17">
        <f t="shared" si="33"/>
        <v>3.2163263787018949E-6</v>
      </c>
      <c r="Y43" s="17">
        <f t="shared" si="33"/>
        <v>3.2163263787018949E-6</v>
      </c>
      <c r="Z43" s="17">
        <f t="shared" si="33"/>
        <v>3.2163263787018949E-6</v>
      </c>
      <c r="AA43" s="17">
        <f t="shared" si="33"/>
        <v>3.2163263787018949E-6</v>
      </c>
      <c r="AB43" s="17">
        <f t="shared" si="33"/>
        <v>3.2163263787018949E-6</v>
      </c>
      <c r="AC43" s="17">
        <f t="shared" si="33"/>
        <v>3.2163263787018949E-6</v>
      </c>
      <c r="AD43" s="17">
        <f t="shared" si="33"/>
        <v>3.2163263787018949E-6</v>
      </c>
      <c r="AE43" s="17">
        <f t="shared" si="33"/>
        <v>3.2163263787018949E-6</v>
      </c>
      <c r="AF43" s="17">
        <f t="shared" si="33"/>
        <v>3.2163263787018949E-6</v>
      </c>
      <c r="AG43" s="17">
        <f t="shared" si="33"/>
        <v>3.2163263787018949E-6</v>
      </c>
      <c r="AH43" s="17">
        <f t="shared" si="33"/>
        <v>3.2163263787018949E-6</v>
      </c>
      <c r="AI43" s="17">
        <f t="shared" si="33"/>
        <v>3.2163263787018949E-6</v>
      </c>
      <c r="AJ43" s="17">
        <f t="shared" si="33"/>
        <v>3.2163263787018949E-6</v>
      </c>
      <c r="AK43" s="17">
        <f t="shared" si="33"/>
        <v>3.2163263787018949E-6</v>
      </c>
      <c r="AL43" s="17">
        <f t="shared" si="33"/>
        <v>3.2163263787018949E-6</v>
      </c>
      <c r="AM43" s="17">
        <f t="shared" si="33"/>
        <v>3.2163263787018949E-6</v>
      </c>
      <c r="AN43" s="17">
        <f t="shared" si="33"/>
        <v>3.2163263787018949E-6</v>
      </c>
      <c r="AO43" s="17">
        <f t="shared" si="33"/>
        <v>3.2163263787018949E-6</v>
      </c>
      <c r="AP43" s="17">
        <f t="shared" si="33"/>
        <v>3.2163263787018949E-6</v>
      </c>
      <c r="AQ43" s="17">
        <f t="shared" si="33"/>
        <v>3.2163263787018949E-6</v>
      </c>
      <c r="AR43" s="17">
        <f t="shared" si="33"/>
        <v>3.2163263787018949E-6</v>
      </c>
      <c r="AS43" s="17"/>
      <c r="AT43" s="17"/>
      <c r="AU43" s="17"/>
      <c r="AV43" s="17"/>
      <c r="AW43" s="17"/>
      <c r="AX43" s="17"/>
    </row>
    <row r="44" spans="2:50" x14ac:dyDescent="0.15">
      <c r="C44" s="8" t="s">
        <v>13</v>
      </c>
      <c r="D44" t="s">
        <v>24</v>
      </c>
      <c r="E44" s="17">
        <f>E39+E43</f>
        <v>9.9262100572620896E-4</v>
      </c>
      <c r="F44" s="17">
        <f t="shared" ref="F44:AR44" si="34">F39+F43</f>
        <v>9.9262100572620896E-4</v>
      </c>
      <c r="G44" s="17">
        <f t="shared" si="34"/>
        <v>9.9262100572620896E-4</v>
      </c>
      <c r="H44" s="17">
        <f t="shared" si="34"/>
        <v>9.9262100572620896E-4</v>
      </c>
      <c r="I44" s="17">
        <f t="shared" si="34"/>
        <v>9.9262100572620896E-4</v>
      </c>
      <c r="J44" s="17">
        <f t="shared" si="34"/>
        <v>9.9262100572620896E-4</v>
      </c>
      <c r="K44" s="17">
        <f t="shared" si="34"/>
        <v>9.9262100572620896E-4</v>
      </c>
      <c r="L44" s="17">
        <f t="shared" si="34"/>
        <v>9.9262100572620896E-4</v>
      </c>
      <c r="M44" s="17">
        <f t="shared" si="34"/>
        <v>9.9262100572620896E-4</v>
      </c>
      <c r="N44" s="17">
        <f t="shared" si="34"/>
        <v>9.9262100572620896E-4</v>
      </c>
      <c r="O44" s="17">
        <f t="shared" si="34"/>
        <v>9.9262100572620896E-4</v>
      </c>
      <c r="P44" s="17">
        <f t="shared" si="34"/>
        <v>9.9262100572620896E-4</v>
      </c>
      <c r="Q44" s="17">
        <f t="shared" si="34"/>
        <v>9.9262100572620896E-4</v>
      </c>
      <c r="R44" s="17">
        <f t="shared" si="34"/>
        <v>9.9262100572620896E-4</v>
      </c>
      <c r="S44" s="17">
        <f t="shared" si="34"/>
        <v>9.9262100572620896E-4</v>
      </c>
      <c r="T44" s="17">
        <f t="shared" si="34"/>
        <v>9.9262100572620896E-4</v>
      </c>
      <c r="U44" s="17">
        <f t="shared" si="34"/>
        <v>9.9262100572620896E-4</v>
      </c>
      <c r="V44" s="17">
        <f t="shared" si="34"/>
        <v>9.9262100572620896E-4</v>
      </c>
      <c r="W44" s="17">
        <f t="shared" si="34"/>
        <v>9.9262100572620896E-4</v>
      </c>
      <c r="X44" s="17">
        <f t="shared" si="34"/>
        <v>9.9262100572620896E-4</v>
      </c>
      <c r="Y44" s="17">
        <f t="shared" si="34"/>
        <v>9.9262100572620896E-4</v>
      </c>
      <c r="Z44" s="17">
        <f t="shared" si="34"/>
        <v>9.9262100572620896E-4</v>
      </c>
      <c r="AA44" s="17">
        <f t="shared" si="34"/>
        <v>9.9262100572620896E-4</v>
      </c>
      <c r="AB44" s="17">
        <f t="shared" si="34"/>
        <v>9.9262100572620896E-4</v>
      </c>
      <c r="AC44" s="17">
        <f t="shared" si="34"/>
        <v>9.9262100572620896E-4</v>
      </c>
      <c r="AD44" s="17">
        <f t="shared" si="34"/>
        <v>9.9262100572620896E-4</v>
      </c>
      <c r="AE44" s="17">
        <f t="shared" si="34"/>
        <v>9.9262100572620896E-4</v>
      </c>
      <c r="AF44" s="17">
        <f t="shared" si="34"/>
        <v>9.9262100572620896E-4</v>
      </c>
      <c r="AG44" s="17">
        <f t="shared" si="34"/>
        <v>9.9262100572620896E-4</v>
      </c>
      <c r="AH44" s="17">
        <f t="shared" si="34"/>
        <v>9.9262100572620896E-4</v>
      </c>
      <c r="AI44" s="17">
        <f t="shared" si="34"/>
        <v>9.9262100572620896E-4</v>
      </c>
      <c r="AJ44" s="17">
        <f t="shared" si="34"/>
        <v>9.9262100572620896E-4</v>
      </c>
      <c r="AK44" s="17">
        <f t="shared" si="34"/>
        <v>9.9262100572620896E-4</v>
      </c>
      <c r="AL44" s="17">
        <f t="shared" si="34"/>
        <v>9.9262100572620896E-4</v>
      </c>
      <c r="AM44" s="17">
        <f t="shared" si="34"/>
        <v>9.9262100572620896E-4</v>
      </c>
      <c r="AN44" s="17">
        <f t="shared" si="34"/>
        <v>9.9262100572620896E-4</v>
      </c>
      <c r="AO44" s="17">
        <f t="shared" si="34"/>
        <v>9.9262100572620896E-4</v>
      </c>
      <c r="AP44" s="17">
        <f t="shared" si="34"/>
        <v>9.9262100572620896E-4</v>
      </c>
      <c r="AQ44" s="17">
        <f t="shared" si="34"/>
        <v>9.9262100572620896E-4</v>
      </c>
      <c r="AR44" s="17">
        <f t="shared" si="34"/>
        <v>9.9262100572620896E-4</v>
      </c>
      <c r="AS44" s="19"/>
      <c r="AT44" s="19"/>
      <c r="AU44" s="19"/>
      <c r="AV44" s="19"/>
      <c r="AW44" s="19"/>
      <c r="AX44" s="19"/>
    </row>
    <row r="45" spans="2:50" x14ac:dyDescent="0.15">
      <c r="C45" s="8" t="s">
        <v>13</v>
      </c>
      <c r="D45" t="s">
        <v>20</v>
      </c>
      <c r="E45" s="19">
        <f>(E44+E39)/2</f>
        <v>9.9101284253685787E-4</v>
      </c>
      <c r="F45" s="19">
        <f t="shared" ref="F45:AR45" si="35">(F44+F39)/2</f>
        <v>9.9101284253685787E-4</v>
      </c>
      <c r="G45" s="19">
        <f t="shared" si="35"/>
        <v>9.9101284253685787E-4</v>
      </c>
      <c r="H45" s="19">
        <f t="shared" si="35"/>
        <v>9.9101284253685787E-4</v>
      </c>
      <c r="I45" s="19">
        <f t="shared" si="35"/>
        <v>9.9101284253685787E-4</v>
      </c>
      <c r="J45" s="19">
        <f t="shared" si="35"/>
        <v>9.9101284253685787E-4</v>
      </c>
      <c r="K45" s="19">
        <f t="shared" si="35"/>
        <v>9.9101284253685787E-4</v>
      </c>
      <c r="L45" s="19">
        <f t="shared" si="35"/>
        <v>9.9101284253685787E-4</v>
      </c>
      <c r="M45" s="19">
        <f t="shared" si="35"/>
        <v>9.9101284253685787E-4</v>
      </c>
      <c r="N45" s="19">
        <f t="shared" si="35"/>
        <v>9.9101284253685787E-4</v>
      </c>
      <c r="O45" s="19">
        <f t="shared" si="35"/>
        <v>9.9101284253685787E-4</v>
      </c>
      <c r="P45" s="19">
        <f t="shared" si="35"/>
        <v>9.9101284253685787E-4</v>
      </c>
      <c r="Q45" s="19">
        <f t="shared" si="35"/>
        <v>9.9101284253685787E-4</v>
      </c>
      <c r="R45" s="19">
        <f t="shared" si="35"/>
        <v>9.9101284253685787E-4</v>
      </c>
      <c r="S45" s="19">
        <f t="shared" si="35"/>
        <v>9.9101284253685787E-4</v>
      </c>
      <c r="T45" s="19">
        <f t="shared" si="35"/>
        <v>9.9101284253685787E-4</v>
      </c>
      <c r="U45" s="19">
        <f t="shared" si="35"/>
        <v>9.9101284253685787E-4</v>
      </c>
      <c r="V45" s="19">
        <f t="shared" si="35"/>
        <v>9.9101284253685787E-4</v>
      </c>
      <c r="W45" s="19">
        <f t="shared" si="35"/>
        <v>9.9101284253685787E-4</v>
      </c>
      <c r="X45" s="19">
        <f t="shared" si="35"/>
        <v>9.9101284253685787E-4</v>
      </c>
      <c r="Y45" s="19">
        <f t="shared" si="35"/>
        <v>9.9101284253685787E-4</v>
      </c>
      <c r="Z45" s="19">
        <f t="shared" si="35"/>
        <v>9.9101284253685787E-4</v>
      </c>
      <c r="AA45" s="19">
        <f t="shared" si="35"/>
        <v>9.9101284253685787E-4</v>
      </c>
      <c r="AB45" s="19">
        <f t="shared" si="35"/>
        <v>9.9101284253685787E-4</v>
      </c>
      <c r="AC45" s="19">
        <f t="shared" si="35"/>
        <v>9.9101284253685787E-4</v>
      </c>
      <c r="AD45" s="19">
        <f t="shared" si="35"/>
        <v>9.9101284253685787E-4</v>
      </c>
      <c r="AE45" s="19">
        <f t="shared" si="35"/>
        <v>9.9101284253685787E-4</v>
      </c>
      <c r="AF45" s="19">
        <f t="shared" si="35"/>
        <v>9.9101284253685787E-4</v>
      </c>
      <c r="AG45" s="19">
        <f t="shared" si="35"/>
        <v>9.9101284253685787E-4</v>
      </c>
      <c r="AH45" s="19">
        <f t="shared" si="35"/>
        <v>9.9101284253685787E-4</v>
      </c>
      <c r="AI45" s="19">
        <f t="shared" si="35"/>
        <v>9.9101284253685787E-4</v>
      </c>
      <c r="AJ45" s="19">
        <f t="shared" si="35"/>
        <v>9.9101284253685787E-4</v>
      </c>
      <c r="AK45" s="19">
        <f t="shared" si="35"/>
        <v>9.9101284253685787E-4</v>
      </c>
      <c r="AL45" s="19">
        <f t="shared" si="35"/>
        <v>9.9101284253685787E-4</v>
      </c>
      <c r="AM45" s="19">
        <f t="shared" si="35"/>
        <v>9.9101284253685787E-4</v>
      </c>
      <c r="AN45" s="19">
        <f t="shared" si="35"/>
        <v>9.9101284253685787E-4</v>
      </c>
      <c r="AO45" s="19">
        <f t="shared" si="35"/>
        <v>9.9101284253685787E-4</v>
      </c>
      <c r="AP45" s="19">
        <f t="shared" si="35"/>
        <v>9.9101284253685787E-4</v>
      </c>
      <c r="AQ45" s="19">
        <f t="shared" si="35"/>
        <v>9.9101284253685787E-4</v>
      </c>
      <c r="AR45" s="19">
        <f t="shared" si="35"/>
        <v>9.9101284253685787E-4</v>
      </c>
      <c r="AS45" s="15"/>
      <c r="AT45" s="15"/>
      <c r="AU45" s="15"/>
      <c r="AV45" s="15"/>
      <c r="AW45" s="15"/>
      <c r="AX45" s="15"/>
    </row>
    <row r="46" spans="2:50" x14ac:dyDescent="0.15">
      <c r="C46" s="14" t="s">
        <v>13</v>
      </c>
      <c r="D46" s="1" t="s">
        <v>21</v>
      </c>
      <c r="E46" s="15">
        <f>E42/E45</f>
        <v>649.0988291268834</v>
      </c>
      <c r="F46" s="15">
        <f t="shared" ref="F46:AR46" si="36">F42/F45</f>
        <v>649.0988291268834</v>
      </c>
      <c r="G46" s="15">
        <f t="shared" si="36"/>
        <v>649.0988291268834</v>
      </c>
      <c r="H46" s="15">
        <f t="shared" si="36"/>
        <v>649.0988291268834</v>
      </c>
      <c r="I46" s="15">
        <f t="shared" si="36"/>
        <v>649.0988291268834</v>
      </c>
      <c r="J46" s="15">
        <f t="shared" si="36"/>
        <v>649.0988291268834</v>
      </c>
      <c r="K46" s="15">
        <f t="shared" si="36"/>
        <v>649.0988291268834</v>
      </c>
      <c r="L46" s="15">
        <f t="shared" si="36"/>
        <v>649.0988291268834</v>
      </c>
      <c r="M46" s="15">
        <f t="shared" si="36"/>
        <v>649.0988291268834</v>
      </c>
      <c r="N46" s="15">
        <f t="shared" si="36"/>
        <v>649.0988291268834</v>
      </c>
      <c r="O46" s="15">
        <f t="shared" si="36"/>
        <v>649.0988291268834</v>
      </c>
      <c r="P46" s="15">
        <f t="shared" si="36"/>
        <v>649.0988291268834</v>
      </c>
      <c r="Q46" s="15">
        <f t="shared" si="36"/>
        <v>649.0988291268834</v>
      </c>
      <c r="R46" s="15">
        <f t="shared" si="36"/>
        <v>649.0988291268834</v>
      </c>
      <c r="S46" s="15">
        <f t="shared" si="36"/>
        <v>649.0988291268834</v>
      </c>
      <c r="T46" s="15">
        <f t="shared" si="36"/>
        <v>649.0988291268834</v>
      </c>
      <c r="U46" s="15">
        <f t="shared" si="36"/>
        <v>649.0988291268834</v>
      </c>
      <c r="V46" s="15">
        <f t="shared" si="36"/>
        <v>649.0988291268834</v>
      </c>
      <c r="W46" s="15">
        <f t="shared" si="36"/>
        <v>649.0988291268834</v>
      </c>
      <c r="X46" s="15">
        <f t="shared" si="36"/>
        <v>649.0988291268834</v>
      </c>
      <c r="Y46" s="15">
        <f t="shared" si="36"/>
        <v>649.0988291268834</v>
      </c>
      <c r="Z46" s="15">
        <f t="shared" si="36"/>
        <v>649.0988291268834</v>
      </c>
      <c r="AA46" s="15">
        <f t="shared" si="36"/>
        <v>649.0988291268834</v>
      </c>
      <c r="AB46" s="15">
        <f t="shared" si="36"/>
        <v>649.0988291268834</v>
      </c>
      <c r="AC46" s="15">
        <f t="shared" si="36"/>
        <v>649.0988291268834</v>
      </c>
      <c r="AD46" s="15">
        <f t="shared" si="36"/>
        <v>649.0988291268834</v>
      </c>
      <c r="AE46" s="15">
        <f t="shared" si="36"/>
        <v>649.0988291268834</v>
      </c>
      <c r="AF46" s="15">
        <f t="shared" si="36"/>
        <v>649.0988291268834</v>
      </c>
      <c r="AG46" s="15">
        <f t="shared" si="36"/>
        <v>649.0988291268834</v>
      </c>
      <c r="AH46" s="15">
        <f t="shared" si="36"/>
        <v>649.0988291268834</v>
      </c>
      <c r="AI46" s="15">
        <f t="shared" si="36"/>
        <v>649.0988291268834</v>
      </c>
      <c r="AJ46" s="15">
        <f t="shared" si="36"/>
        <v>649.0988291268834</v>
      </c>
      <c r="AK46" s="15">
        <f t="shared" si="36"/>
        <v>649.0988291268834</v>
      </c>
      <c r="AL46" s="15">
        <f t="shared" si="36"/>
        <v>649.0988291268834</v>
      </c>
      <c r="AM46" s="15">
        <f t="shared" si="36"/>
        <v>649.0988291268834</v>
      </c>
      <c r="AN46" s="15">
        <f t="shared" si="36"/>
        <v>649.0988291268834</v>
      </c>
      <c r="AO46" s="15">
        <f t="shared" si="36"/>
        <v>649.0988291268834</v>
      </c>
      <c r="AP46" s="15">
        <f t="shared" si="36"/>
        <v>649.0988291268834</v>
      </c>
      <c r="AQ46" s="15">
        <f t="shared" si="36"/>
        <v>649.0988291268834</v>
      </c>
      <c r="AR46" s="15">
        <f t="shared" si="36"/>
        <v>649.0988291268834</v>
      </c>
    </row>
    <row r="48" spans="2:50" x14ac:dyDescent="0.15">
      <c r="C48" s="8"/>
    </row>
    <row r="49" spans="2:50" x14ac:dyDescent="0.15">
      <c r="B49" t="s">
        <v>42</v>
      </c>
      <c r="D49" t="s">
        <v>44</v>
      </c>
      <c r="E49">
        <f>E4</f>
        <v>1000</v>
      </c>
      <c r="F49">
        <f>F4</f>
        <v>1000</v>
      </c>
      <c r="G49">
        <f t="shared" ref="G49:AR49" si="37">G4</f>
        <v>1000</v>
      </c>
      <c r="H49">
        <f t="shared" si="37"/>
        <v>1000</v>
      </c>
      <c r="I49">
        <f t="shared" si="37"/>
        <v>1000</v>
      </c>
      <c r="J49">
        <f t="shared" si="37"/>
        <v>1000</v>
      </c>
      <c r="K49">
        <f t="shared" si="37"/>
        <v>1000</v>
      </c>
      <c r="L49">
        <f t="shared" si="37"/>
        <v>1000</v>
      </c>
      <c r="M49">
        <f t="shared" si="37"/>
        <v>1000</v>
      </c>
      <c r="N49">
        <f t="shared" si="37"/>
        <v>1000</v>
      </c>
      <c r="O49">
        <f t="shared" si="37"/>
        <v>1000</v>
      </c>
      <c r="P49">
        <f t="shared" si="37"/>
        <v>1000</v>
      </c>
      <c r="Q49">
        <f t="shared" si="37"/>
        <v>1000</v>
      </c>
      <c r="R49">
        <f t="shared" si="37"/>
        <v>1000</v>
      </c>
      <c r="S49">
        <f t="shared" si="37"/>
        <v>1000</v>
      </c>
      <c r="T49">
        <f t="shared" si="37"/>
        <v>1000</v>
      </c>
      <c r="U49">
        <f t="shared" si="37"/>
        <v>1000</v>
      </c>
      <c r="V49">
        <f t="shared" si="37"/>
        <v>1000</v>
      </c>
      <c r="W49">
        <f t="shared" si="37"/>
        <v>1000</v>
      </c>
      <c r="X49">
        <f t="shared" si="37"/>
        <v>1000</v>
      </c>
      <c r="Y49">
        <f t="shared" si="37"/>
        <v>1000</v>
      </c>
      <c r="Z49">
        <f t="shared" si="37"/>
        <v>1000</v>
      </c>
      <c r="AA49">
        <f t="shared" si="37"/>
        <v>1000</v>
      </c>
      <c r="AB49">
        <f t="shared" si="37"/>
        <v>1000</v>
      </c>
      <c r="AC49">
        <f t="shared" si="37"/>
        <v>1000</v>
      </c>
      <c r="AD49">
        <f t="shared" si="37"/>
        <v>1000</v>
      </c>
      <c r="AE49">
        <f t="shared" si="37"/>
        <v>1000</v>
      </c>
      <c r="AF49">
        <f t="shared" si="37"/>
        <v>1000</v>
      </c>
      <c r="AG49">
        <f t="shared" si="37"/>
        <v>1000</v>
      </c>
      <c r="AH49">
        <f t="shared" si="37"/>
        <v>1000</v>
      </c>
      <c r="AI49">
        <f t="shared" si="37"/>
        <v>1000</v>
      </c>
      <c r="AJ49">
        <f t="shared" si="37"/>
        <v>1000</v>
      </c>
      <c r="AK49">
        <f t="shared" si="37"/>
        <v>1000</v>
      </c>
      <c r="AL49">
        <f t="shared" si="37"/>
        <v>1000</v>
      </c>
      <c r="AM49">
        <f t="shared" si="37"/>
        <v>1000</v>
      </c>
      <c r="AN49">
        <f t="shared" si="37"/>
        <v>1000</v>
      </c>
      <c r="AO49">
        <f t="shared" si="37"/>
        <v>1000</v>
      </c>
      <c r="AP49">
        <f t="shared" si="37"/>
        <v>1000</v>
      </c>
      <c r="AQ49">
        <f t="shared" si="37"/>
        <v>1000</v>
      </c>
      <c r="AR49">
        <f t="shared" si="37"/>
        <v>1000</v>
      </c>
      <c r="AS49" s="10"/>
      <c r="AT49" s="10"/>
      <c r="AU49" s="10"/>
      <c r="AV49" s="10"/>
      <c r="AW49" s="10"/>
      <c r="AX49" s="10"/>
    </row>
    <row r="50" spans="2:50" x14ac:dyDescent="0.15">
      <c r="D50" t="s">
        <v>56</v>
      </c>
      <c r="E50" s="10">
        <f>E27</f>
        <v>0.64520087837550544</v>
      </c>
      <c r="F50" s="10">
        <f>F27</f>
        <v>0.64520087837550544</v>
      </c>
      <c r="G50" s="10">
        <f t="shared" ref="G50:AR50" si="38">G27</f>
        <v>0.64520087837550544</v>
      </c>
      <c r="H50" s="10">
        <f t="shared" si="38"/>
        <v>0.64520087837550544</v>
      </c>
      <c r="I50" s="10">
        <f t="shared" si="38"/>
        <v>0.64520087837550544</v>
      </c>
      <c r="J50" s="10">
        <f t="shared" si="38"/>
        <v>0.64520087837550544</v>
      </c>
      <c r="K50" s="10">
        <f t="shared" si="38"/>
        <v>0.64520087837550544</v>
      </c>
      <c r="L50" s="10">
        <f t="shared" si="38"/>
        <v>0.64520087837550544</v>
      </c>
      <c r="M50" s="10">
        <f t="shared" si="38"/>
        <v>0.64520087837550544</v>
      </c>
      <c r="N50" s="10">
        <f t="shared" si="38"/>
        <v>0.64520087837550544</v>
      </c>
      <c r="O50" s="10">
        <f t="shared" si="38"/>
        <v>0.64520087837550544</v>
      </c>
      <c r="P50" s="10">
        <f t="shared" si="38"/>
        <v>0.64520087837550544</v>
      </c>
      <c r="Q50" s="10">
        <f t="shared" si="38"/>
        <v>0.64520087837550544</v>
      </c>
      <c r="R50" s="10">
        <f t="shared" si="38"/>
        <v>0.64520087837550544</v>
      </c>
      <c r="S50" s="10">
        <f t="shared" si="38"/>
        <v>0.64520087837550544</v>
      </c>
      <c r="T50" s="10">
        <f t="shared" si="38"/>
        <v>0.64520087837550544</v>
      </c>
      <c r="U50" s="10">
        <f t="shared" si="38"/>
        <v>0.64520087837550544</v>
      </c>
      <c r="V50" s="10">
        <f t="shared" si="38"/>
        <v>0.64520087837550544</v>
      </c>
      <c r="W50" s="10">
        <f t="shared" si="38"/>
        <v>0.64520087837550544</v>
      </c>
      <c r="X50" s="10">
        <f t="shared" si="38"/>
        <v>0.64520087837550544</v>
      </c>
      <c r="Y50" s="10">
        <f t="shared" si="38"/>
        <v>0.64520087837550544</v>
      </c>
      <c r="Z50" s="10">
        <f t="shared" si="38"/>
        <v>0.64520087837550544</v>
      </c>
      <c r="AA50" s="10">
        <f t="shared" si="38"/>
        <v>0.64520087837550544</v>
      </c>
      <c r="AB50" s="10">
        <f t="shared" si="38"/>
        <v>0.64520087837550544</v>
      </c>
      <c r="AC50" s="10">
        <f t="shared" si="38"/>
        <v>0.64520087837550544</v>
      </c>
      <c r="AD50" s="10">
        <f t="shared" si="38"/>
        <v>0.64520087837550544</v>
      </c>
      <c r="AE50" s="10">
        <f t="shared" si="38"/>
        <v>0.64520087837550544</v>
      </c>
      <c r="AF50" s="10">
        <f t="shared" si="38"/>
        <v>0.64520087837550544</v>
      </c>
      <c r="AG50" s="10">
        <f t="shared" si="38"/>
        <v>0.64520087837550544</v>
      </c>
      <c r="AH50" s="10">
        <f t="shared" si="38"/>
        <v>0.64520087837550544</v>
      </c>
      <c r="AI50" s="10">
        <f t="shared" si="38"/>
        <v>0.64520087837550544</v>
      </c>
      <c r="AJ50" s="10">
        <f t="shared" si="38"/>
        <v>0.64520087837550544</v>
      </c>
      <c r="AK50" s="10">
        <f t="shared" si="38"/>
        <v>0.64520087837550544</v>
      </c>
      <c r="AL50" s="10">
        <f t="shared" si="38"/>
        <v>0.64520087837550544</v>
      </c>
      <c r="AM50" s="10">
        <f t="shared" si="38"/>
        <v>0.64520087837550544</v>
      </c>
      <c r="AN50" s="10">
        <f t="shared" si="38"/>
        <v>0.64520087837550544</v>
      </c>
      <c r="AO50" s="10">
        <f t="shared" si="38"/>
        <v>0.64520087837550544</v>
      </c>
      <c r="AP50" s="10">
        <f t="shared" si="38"/>
        <v>0.64520087837550544</v>
      </c>
      <c r="AQ50" s="10">
        <f t="shared" si="38"/>
        <v>0.64520087837550544</v>
      </c>
      <c r="AR50" s="10">
        <f t="shared" si="38"/>
        <v>0.64520087837550544</v>
      </c>
      <c r="AS50" s="18"/>
      <c r="AT50" s="18"/>
      <c r="AU50" s="18"/>
      <c r="AV50" s="18"/>
      <c r="AW50" s="18"/>
      <c r="AX50" s="18"/>
    </row>
    <row r="51" spans="2:50" x14ac:dyDescent="0.15">
      <c r="D51" t="s">
        <v>47</v>
      </c>
      <c r="E51" s="18">
        <f>E23</f>
        <v>648.1819999999999</v>
      </c>
      <c r="F51" s="18">
        <f>F23</f>
        <v>648.1819999999999</v>
      </c>
      <c r="G51" s="18">
        <f t="shared" ref="G51:AR51" si="39">G23</f>
        <v>648.1819999999999</v>
      </c>
      <c r="H51" s="18">
        <f t="shared" si="39"/>
        <v>648.1819999999999</v>
      </c>
      <c r="I51" s="18">
        <f t="shared" si="39"/>
        <v>648.1819999999999</v>
      </c>
      <c r="J51" s="18">
        <f t="shared" si="39"/>
        <v>648.1819999999999</v>
      </c>
      <c r="K51" s="18">
        <f t="shared" si="39"/>
        <v>648.1819999999999</v>
      </c>
      <c r="L51" s="18">
        <f t="shared" si="39"/>
        <v>648.1819999999999</v>
      </c>
      <c r="M51" s="18">
        <f t="shared" si="39"/>
        <v>648.1819999999999</v>
      </c>
      <c r="N51" s="18">
        <f t="shared" si="39"/>
        <v>648.1819999999999</v>
      </c>
      <c r="O51" s="18">
        <f t="shared" si="39"/>
        <v>648.1819999999999</v>
      </c>
      <c r="P51" s="18">
        <f t="shared" si="39"/>
        <v>648.1819999999999</v>
      </c>
      <c r="Q51" s="18">
        <f t="shared" si="39"/>
        <v>648.1819999999999</v>
      </c>
      <c r="R51" s="18">
        <f t="shared" si="39"/>
        <v>648.1819999999999</v>
      </c>
      <c r="S51" s="18">
        <f t="shared" si="39"/>
        <v>648.1819999999999</v>
      </c>
      <c r="T51" s="18">
        <f t="shared" si="39"/>
        <v>648.1819999999999</v>
      </c>
      <c r="U51" s="18">
        <f t="shared" si="39"/>
        <v>648.1819999999999</v>
      </c>
      <c r="V51" s="18">
        <f t="shared" si="39"/>
        <v>648.1819999999999</v>
      </c>
      <c r="W51" s="18">
        <f t="shared" si="39"/>
        <v>648.1819999999999</v>
      </c>
      <c r="X51" s="18">
        <f t="shared" si="39"/>
        <v>648.1819999999999</v>
      </c>
      <c r="Y51" s="18">
        <f t="shared" si="39"/>
        <v>648.1819999999999</v>
      </c>
      <c r="Z51" s="18">
        <f t="shared" si="39"/>
        <v>648.1819999999999</v>
      </c>
      <c r="AA51" s="18">
        <f t="shared" si="39"/>
        <v>648.1819999999999</v>
      </c>
      <c r="AB51" s="18">
        <f t="shared" si="39"/>
        <v>648.1819999999999</v>
      </c>
      <c r="AC51" s="18">
        <f t="shared" si="39"/>
        <v>648.1819999999999</v>
      </c>
      <c r="AD51" s="18">
        <f t="shared" si="39"/>
        <v>648.1819999999999</v>
      </c>
      <c r="AE51" s="18">
        <f t="shared" si="39"/>
        <v>648.1819999999999</v>
      </c>
      <c r="AF51" s="18">
        <f t="shared" si="39"/>
        <v>648.1819999999999</v>
      </c>
      <c r="AG51" s="18">
        <f t="shared" si="39"/>
        <v>648.1819999999999</v>
      </c>
      <c r="AH51" s="18">
        <f t="shared" si="39"/>
        <v>648.1819999999999</v>
      </c>
      <c r="AI51" s="18">
        <f t="shared" si="39"/>
        <v>648.1819999999999</v>
      </c>
      <c r="AJ51" s="18">
        <f t="shared" si="39"/>
        <v>648.1819999999999</v>
      </c>
      <c r="AK51" s="18">
        <f t="shared" si="39"/>
        <v>648.1819999999999</v>
      </c>
      <c r="AL51" s="18">
        <f t="shared" si="39"/>
        <v>648.1819999999999</v>
      </c>
      <c r="AM51" s="18">
        <f t="shared" si="39"/>
        <v>648.1819999999999</v>
      </c>
      <c r="AN51" s="18">
        <f t="shared" si="39"/>
        <v>648.1819999999999</v>
      </c>
      <c r="AO51" s="18">
        <f t="shared" si="39"/>
        <v>648.1819999999999</v>
      </c>
      <c r="AP51" s="18">
        <f t="shared" si="39"/>
        <v>648.1819999999999</v>
      </c>
      <c r="AQ51" s="18">
        <f t="shared" si="39"/>
        <v>648.1819999999999</v>
      </c>
      <c r="AR51" s="18">
        <f t="shared" si="39"/>
        <v>648.1819999999999</v>
      </c>
    </row>
    <row r="52" spans="2:50" x14ac:dyDescent="0.15">
      <c r="D52" t="s">
        <v>45</v>
      </c>
      <c r="E52">
        <f>E50*E49</f>
        <v>645.20087837550545</v>
      </c>
      <c r="F52">
        <f>F50*F49</f>
        <v>645.20087837550545</v>
      </c>
      <c r="G52">
        <f t="shared" ref="G52:AR52" si="40">G50*G49</f>
        <v>645.20087837550545</v>
      </c>
      <c r="H52">
        <f t="shared" si="40"/>
        <v>645.20087837550545</v>
      </c>
      <c r="I52">
        <f t="shared" si="40"/>
        <v>645.20087837550545</v>
      </c>
      <c r="J52">
        <f t="shared" si="40"/>
        <v>645.20087837550545</v>
      </c>
      <c r="K52">
        <f t="shared" si="40"/>
        <v>645.20087837550545</v>
      </c>
      <c r="L52">
        <f t="shared" si="40"/>
        <v>645.20087837550545</v>
      </c>
      <c r="M52">
        <f t="shared" si="40"/>
        <v>645.20087837550545</v>
      </c>
      <c r="N52">
        <f t="shared" si="40"/>
        <v>645.20087837550545</v>
      </c>
      <c r="O52">
        <f t="shared" si="40"/>
        <v>645.20087837550545</v>
      </c>
      <c r="P52">
        <f t="shared" si="40"/>
        <v>645.20087837550545</v>
      </c>
      <c r="Q52">
        <f t="shared" si="40"/>
        <v>645.20087837550545</v>
      </c>
      <c r="R52">
        <f t="shared" si="40"/>
        <v>645.20087837550545</v>
      </c>
      <c r="S52">
        <f t="shared" si="40"/>
        <v>645.20087837550545</v>
      </c>
      <c r="T52">
        <f t="shared" si="40"/>
        <v>645.20087837550545</v>
      </c>
      <c r="U52">
        <f t="shared" si="40"/>
        <v>645.20087837550545</v>
      </c>
      <c r="V52">
        <f t="shared" si="40"/>
        <v>645.20087837550545</v>
      </c>
      <c r="W52">
        <f t="shared" si="40"/>
        <v>645.20087837550545</v>
      </c>
      <c r="X52">
        <f t="shared" si="40"/>
        <v>645.20087837550545</v>
      </c>
      <c r="Y52">
        <f t="shared" si="40"/>
        <v>645.20087837550545</v>
      </c>
      <c r="Z52">
        <f t="shared" si="40"/>
        <v>645.20087837550545</v>
      </c>
      <c r="AA52">
        <f t="shared" si="40"/>
        <v>645.20087837550545</v>
      </c>
      <c r="AB52">
        <f t="shared" si="40"/>
        <v>645.20087837550545</v>
      </c>
      <c r="AC52">
        <f t="shared" si="40"/>
        <v>645.20087837550545</v>
      </c>
      <c r="AD52">
        <f t="shared" si="40"/>
        <v>645.20087837550545</v>
      </c>
      <c r="AE52">
        <f t="shared" si="40"/>
        <v>645.20087837550545</v>
      </c>
      <c r="AF52">
        <f t="shared" si="40"/>
        <v>645.20087837550545</v>
      </c>
      <c r="AG52">
        <f t="shared" si="40"/>
        <v>645.20087837550545</v>
      </c>
      <c r="AH52">
        <f t="shared" si="40"/>
        <v>645.20087837550545</v>
      </c>
      <c r="AI52">
        <f t="shared" si="40"/>
        <v>645.20087837550545</v>
      </c>
      <c r="AJ52">
        <f t="shared" si="40"/>
        <v>645.20087837550545</v>
      </c>
      <c r="AK52">
        <f t="shared" si="40"/>
        <v>645.20087837550545</v>
      </c>
      <c r="AL52">
        <f t="shared" si="40"/>
        <v>645.20087837550545</v>
      </c>
      <c r="AM52">
        <f t="shared" si="40"/>
        <v>645.20087837550545</v>
      </c>
      <c r="AN52">
        <f t="shared" si="40"/>
        <v>645.20087837550545</v>
      </c>
      <c r="AO52">
        <f t="shared" si="40"/>
        <v>645.20087837550545</v>
      </c>
      <c r="AP52">
        <f t="shared" si="40"/>
        <v>645.20087837550545</v>
      </c>
      <c r="AQ52">
        <f t="shared" si="40"/>
        <v>645.20087837550545</v>
      </c>
      <c r="AR52">
        <f t="shared" si="40"/>
        <v>645.20087837550545</v>
      </c>
      <c r="AS52" s="18"/>
      <c r="AT52" s="18"/>
      <c r="AU52" s="18"/>
      <c r="AV52" s="18"/>
      <c r="AW52" s="18"/>
      <c r="AX52" s="18"/>
    </row>
    <row r="53" spans="2:50" x14ac:dyDescent="0.15">
      <c r="D53" t="s">
        <v>54</v>
      </c>
      <c r="E53">
        <f>1/E49</f>
        <v>1E-3</v>
      </c>
      <c r="F53">
        <f>1/F49</f>
        <v>1E-3</v>
      </c>
      <c r="G53">
        <f t="shared" ref="G53:AR53" si="41">1/G49</f>
        <v>1E-3</v>
      </c>
      <c r="H53">
        <f t="shared" si="41"/>
        <v>1E-3</v>
      </c>
      <c r="I53">
        <f t="shared" si="41"/>
        <v>1E-3</v>
      </c>
      <c r="J53">
        <f t="shared" si="41"/>
        <v>1E-3</v>
      </c>
      <c r="K53">
        <f t="shared" si="41"/>
        <v>1E-3</v>
      </c>
      <c r="L53">
        <f t="shared" si="41"/>
        <v>1E-3</v>
      </c>
      <c r="M53">
        <f t="shared" si="41"/>
        <v>1E-3</v>
      </c>
      <c r="N53">
        <f t="shared" si="41"/>
        <v>1E-3</v>
      </c>
      <c r="O53">
        <f t="shared" si="41"/>
        <v>1E-3</v>
      </c>
      <c r="P53">
        <f t="shared" si="41"/>
        <v>1E-3</v>
      </c>
      <c r="Q53">
        <f t="shared" si="41"/>
        <v>1E-3</v>
      </c>
      <c r="R53">
        <f t="shared" si="41"/>
        <v>1E-3</v>
      </c>
      <c r="S53">
        <f t="shared" si="41"/>
        <v>1E-3</v>
      </c>
      <c r="T53">
        <f t="shared" si="41"/>
        <v>1E-3</v>
      </c>
      <c r="U53">
        <f t="shared" si="41"/>
        <v>1E-3</v>
      </c>
      <c r="V53">
        <f t="shared" si="41"/>
        <v>1E-3</v>
      </c>
      <c r="W53">
        <f t="shared" si="41"/>
        <v>1E-3</v>
      </c>
      <c r="X53">
        <f t="shared" si="41"/>
        <v>1E-3</v>
      </c>
      <c r="Y53">
        <f t="shared" si="41"/>
        <v>1E-3</v>
      </c>
      <c r="Z53">
        <f t="shared" si="41"/>
        <v>1E-3</v>
      </c>
      <c r="AA53">
        <f t="shared" si="41"/>
        <v>1E-3</v>
      </c>
      <c r="AB53">
        <f t="shared" si="41"/>
        <v>1E-3</v>
      </c>
      <c r="AC53">
        <f t="shared" si="41"/>
        <v>1E-3</v>
      </c>
      <c r="AD53">
        <f t="shared" si="41"/>
        <v>1E-3</v>
      </c>
      <c r="AE53">
        <f t="shared" si="41"/>
        <v>1E-3</v>
      </c>
      <c r="AF53">
        <f t="shared" si="41"/>
        <v>1E-3</v>
      </c>
      <c r="AG53">
        <f t="shared" si="41"/>
        <v>1E-3</v>
      </c>
      <c r="AH53">
        <f t="shared" si="41"/>
        <v>1E-3</v>
      </c>
      <c r="AI53">
        <f t="shared" si="41"/>
        <v>1E-3</v>
      </c>
      <c r="AJ53">
        <f t="shared" si="41"/>
        <v>1E-3</v>
      </c>
      <c r="AK53">
        <f t="shared" si="41"/>
        <v>1E-3</v>
      </c>
      <c r="AL53">
        <f t="shared" si="41"/>
        <v>1E-3</v>
      </c>
      <c r="AM53">
        <f t="shared" si="41"/>
        <v>1E-3</v>
      </c>
      <c r="AN53">
        <f t="shared" si="41"/>
        <v>1E-3</v>
      </c>
      <c r="AO53">
        <f t="shared" si="41"/>
        <v>1E-3</v>
      </c>
      <c r="AP53">
        <f t="shared" si="41"/>
        <v>1E-3</v>
      </c>
      <c r="AQ53">
        <f t="shared" si="41"/>
        <v>1E-3</v>
      </c>
      <c r="AR53">
        <f t="shared" si="41"/>
        <v>1E-3</v>
      </c>
    </row>
    <row r="54" spans="2:50" x14ac:dyDescent="0.15">
      <c r="D54" t="s">
        <v>55</v>
      </c>
      <c r="E54">
        <f>E38</f>
        <v>5.0000000000000004E-6</v>
      </c>
      <c r="F54">
        <f>F38</f>
        <v>5.0000000000000004E-6</v>
      </c>
      <c r="G54">
        <f t="shared" ref="G54:AR54" si="42">G38</f>
        <v>5.0000000000000004E-6</v>
      </c>
      <c r="H54">
        <f t="shared" si="42"/>
        <v>5.0000000000000004E-6</v>
      </c>
      <c r="I54">
        <f t="shared" si="42"/>
        <v>5.0000000000000004E-6</v>
      </c>
      <c r="J54">
        <f t="shared" si="42"/>
        <v>5.0000000000000004E-6</v>
      </c>
      <c r="K54">
        <f t="shared" si="42"/>
        <v>5.0000000000000004E-6</v>
      </c>
      <c r="L54">
        <f t="shared" si="42"/>
        <v>5.0000000000000004E-6</v>
      </c>
      <c r="M54">
        <f t="shared" si="42"/>
        <v>5.0000000000000004E-6</v>
      </c>
      <c r="N54">
        <f t="shared" si="42"/>
        <v>5.0000000000000004E-6</v>
      </c>
      <c r="O54">
        <f t="shared" si="42"/>
        <v>5.0000000000000004E-6</v>
      </c>
      <c r="P54">
        <f t="shared" si="42"/>
        <v>5.0000000000000004E-6</v>
      </c>
      <c r="Q54">
        <f t="shared" si="42"/>
        <v>5.0000000000000004E-6</v>
      </c>
      <c r="R54">
        <f t="shared" si="42"/>
        <v>5.0000000000000004E-6</v>
      </c>
      <c r="S54">
        <f t="shared" si="42"/>
        <v>5.0000000000000004E-6</v>
      </c>
      <c r="T54">
        <f t="shared" si="42"/>
        <v>5.0000000000000004E-6</v>
      </c>
      <c r="U54">
        <f t="shared" si="42"/>
        <v>5.0000000000000004E-6</v>
      </c>
      <c r="V54">
        <f t="shared" si="42"/>
        <v>5.0000000000000004E-6</v>
      </c>
      <c r="W54">
        <f t="shared" si="42"/>
        <v>5.0000000000000004E-6</v>
      </c>
      <c r="X54">
        <f t="shared" si="42"/>
        <v>5.0000000000000004E-6</v>
      </c>
      <c r="Y54">
        <f t="shared" si="42"/>
        <v>5.0000000000000004E-6</v>
      </c>
      <c r="Z54">
        <f t="shared" si="42"/>
        <v>5.0000000000000004E-6</v>
      </c>
      <c r="AA54">
        <f t="shared" si="42"/>
        <v>5.0000000000000004E-6</v>
      </c>
      <c r="AB54">
        <f t="shared" si="42"/>
        <v>5.0000000000000004E-6</v>
      </c>
      <c r="AC54">
        <f t="shared" si="42"/>
        <v>5.0000000000000004E-6</v>
      </c>
      <c r="AD54">
        <f t="shared" si="42"/>
        <v>5.0000000000000004E-6</v>
      </c>
      <c r="AE54">
        <f t="shared" si="42"/>
        <v>5.0000000000000004E-6</v>
      </c>
      <c r="AF54">
        <f t="shared" si="42"/>
        <v>5.0000000000000004E-6</v>
      </c>
      <c r="AG54">
        <f t="shared" si="42"/>
        <v>5.0000000000000004E-6</v>
      </c>
      <c r="AH54">
        <f t="shared" si="42"/>
        <v>5.0000000000000004E-6</v>
      </c>
      <c r="AI54">
        <f t="shared" si="42"/>
        <v>5.0000000000000004E-6</v>
      </c>
      <c r="AJ54">
        <f t="shared" si="42"/>
        <v>5.0000000000000004E-6</v>
      </c>
      <c r="AK54">
        <f t="shared" si="42"/>
        <v>5.0000000000000004E-6</v>
      </c>
      <c r="AL54">
        <f t="shared" si="42"/>
        <v>5.0000000000000004E-6</v>
      </c>
      <c r="AM54">
        <f t="shared" si="42"/>
        <v>5.0000000000000004E-6</v>
      </c>
      <c r="AN54">
        <f t="shared" si="42"/>
        <v>5.0000000000000004E-6</v>
      </c>
      <c r="AO54">
        <f t="shared" si="42"/>
        <v>5.0000000000000004E-6</v>
      </c>
      <c r="AP54">
        <f t="shared" si="42"/>
        <v>5.0000000000000004E-6</v>
      </c>
      <c r="AQ54">
        <f t="shared" si="42"/>
        <v>5.0000000000000004E-6</v>
      </c>
      <c r="AR54">
        <f t="shared" si="42"/>
        <v>5.0000000000000004E-6</v>
      </c>
      <c r="AS54" s="21"/>
      <c r="AT54" s="21"/>
      <c r="AU54" s="21"/>
      <c r="AV54" s="21"/>
      <c r="AW54" s="21"/>
      <c r="AX54" s="21"/>
    </row>
    <row r="55" spans="2:50" x14ac:dyDescent="0.15">
      <c r="D55" t="s">
        <v>17</v>
      </c>
      <c r="E55" s="17">
        <f>E50*E15</f>
        <v>1.9356026351265163E-3</v>
      </c>
      <c r="F55" s="17">
        <f>F50*F15</f>
        <v>1.9356026351265163E-3</v>
      </c>
      <c r="G55" s="17">
        <f t="shared" ref="G55:AR55" si="43">G50*G15</f>
        <v>1.9356026351265163E-3</v>
      </c>
      <c r="H55" s="17">
        <f t="shared" si="43"/>
        <v>1.9356026351265163E-3</v>
      </c>
      <c r="I55" s="17">
        <f t="shared" si="43"/>
        <v>1.9356026351265163E-3</v>
      </c>
      <c r="J55" s="17">
        <f t="shared" si="43"/>
        <v>1.9356026351265163E-3</v>
      </c>
      <c r="K55" s="17">
        <f t="shared" si="43"/>
        <v>1.9356026351265163E-3</v>
      </c>
      <c r="L55" s="17">
        <f t="shared" si="43"/>
        <v>1.9356026351265163E-3</v>
      </c>
      <c r="M55" s="17">
        <f t="shared" si="43"/>
        <v>1.9356026351265163E-3</v>
      </c>
      <c r="N55" s="17">
        <f t="shared" si="43"/>
        <v>1.9356026351265163E-3</v>
      </c>
      <c r="O55" s="17">
        <f t="shared" si="43"/>
        <v>1.9356026351265163E-3</v>
      </c>
      <c r="P55" s="17">
        <f t="shared" si="43"/>
        <v>1.9356026351265163E-3</v>
      </c>
      <c r="Q55" s="17">
        <f t="shared" si="43"/>
        <v>1.9356026351265163E-3</v>
      </c>
      <c r="R55" s="17">
        <f t="shared" si="43"/>
        <v>1.9356026351265163E-3</v>
      </c>
      <c r="S55" s="17">
        <f t="shared" si="43"/>
        <v>1.9356026351265163E-3</v>
      </c>
      <c r="T55" s="17">
        <f t="shared" si="43"/>
        <v>1.9356026351265163E-3</v>
      </c>
      <c r="U55" s="17">
        <f t="shared" si="43"/>
        <v>1.9356026351265163E-3</v>
      </c>
      <c r="V55" s="17">
        <f t="shared" si="43"/>
        <v>1.9356026351265163E-3</v>
      </c>
      <c r="W55" s="17">
        <f t="shared" si="43"/>
        <v>1.9356026351265163E-3</v>
      </c>
      <c r="X55" s="17">
        <f t="shared" si="43"/>
        <v>1.9356026351265163E-3</v>
      </c>
      <c r="Y55" s="17">
        <f t="shared" si="43"/>
        <v>1.9356026351265163E-3</v>
      </c>
      <c r="Z55" s="17">
        <f t="shared" si="43"/>
        <v>1.9356026351265163E-3</v>
      </c>
      <c r="AA55" s="17">
        <f t="shared" si="43"/>
        <v>1.9356026351265163E-3</v>
      </c>
      <c r="AB55" s="17">
        <f t="shared" si="43"/>
        <v>1.9356026351265163E-3</v>
      </c>
      <c r="AC55" s="17">
        <f t="shared" si="43"/>
        <v>1.9356026351265163E-3</v>
      </c>
      <c r="AD55" s="17">
        <f t="shared" si="43"/>
        <v>1.9356026351265163E-3</v>
      </c>
      <c r="AE55" s="17">
        <f t="shared" si="43"/>
        <v>1.9356026351265163E-3</v>
      </c>
      <c r="AF55" s="17">
        <f t="shared" si="43"/>
        <v>1.9356026351265163E-3</v>
      </c>
      <c r="AG55" s="17">
        <f t="shared" si="43"/>
        <v>1.9356026351265163E-3</v>
      </c>
      <c r="AH55" s="17">
        <f t="shared" si="43"/>
        <v>1.9356026351265163E-3</v>
      </c>
      <c r="AI55" s="17">
        <f t="shared" si="43"/>
        <v>1.9356026351265163E-3</v>
      </c>
      <c r="AJ55" s="17">
        <f t="shared" si="43"/>
        <v>1.9356026351265163E-3</v>
      </c>
      <c r="AK55" s="17">
        <f t="shared" si="43"/>
        <v>1.9356026351265163E-3</v>
      </c>
      <c r="AL55" s="17">
        <f t="shared" si="43"/>
        <v>1.9356026351265163E-3</v>
      </c>
      <c r="AM55" s="17">
        <f t="shared" si="43"/>
        <v>1.9356026351265163E-3</v>
      </c>
      <c r="AN55" s="17">
        <f t="shared" si="43"/>
        <v>1.9356026351265163E-3</v>
      </c>
      <c r="AO55" s="17">
        <f t="shared" si="43"/>
        <v>1.9356026351265163E-3</v>
      </c>
      <c r="AP55" s="17">
        <f t="shared" si="43"/>
        <v>1.9356026351265163E-3</v>
      </c>
      <c r="AQ55" s="17">
        <f t="shared" si="43"/>
        <v>1.9356026351265163E-3</v>
      </c>
      <c r="AR55" s="17">
        <f t="shared" si="43"/>
        <v>1.9356026351265163E-3</v>
      </c>
      <c r="AS55" s="18"/>
      <c r="AT55" s="18"/>
      <c r="AU55" s="18"/>
      <c r="AV55" s="18"/>
      <c r="AW55" s="18"/>
      <c r="AX55" s="18"/>
    </row>
    <row r="56" spans="2:50" x14ac:dyDescent="0.15">
      <c r="D56" t="s">
        <v>57</v>
      </c>
      <c r="E56" s="10">
        <f>E50-E55</f>
        <v>0.64326527574037895</v>
      </c>
      <c r="F56" s="10">
        <f>F50-F55</f>
        <v>0.64326527574037895</v>
      </c>
      <c r="G56" s="10">
        <f t="shared" ref="G56:AR56" si="44">G50-G55</f>
        <v>0.64326527574037895</v>
      </c>
      <c r="H56" s="10">
        <f t="shared" si="44"/>
        <v>0.64326527574037895</v>
      </c>
      <c r="I56" s="10">
        <f t="shared" si="44"/>
        <v>0.64326527574037895</v>
      </c>
      <c r="J56" s="10">
        <f t="shared" si="44"/>
        <v>0.64326527574037895</v>
      </c>
      <c r="K56" s="10">
        <f t="shared" si="44"/>
        <v>0.64326527574037895</v>
      </c>
      <c r="L56" s="10">
        <f t="shared" si="44"/>
        <v>0.64326527574037895</v>
      </c>
      <c r="M56" s="10">
        <f t="shared" si="44"/>
        <v>0.64326527574037895</v>
      </c>
      <c r="N56" s="10">
        <f t="shared" si="44"/>
        <v>0.64326527574037895</v>
      </c>
      <c r="O56" s="10">
        <f t="shared" si="44"/>
        <v>0.64326527574037895</v>
      </c>
      <c r="P56" s="10">
        <f t="shared" si="44"/>
        <v>0.64326527574037895</v>
      </c>
      <c r="Q56" s="10">
        <f t="shared" si="44"/>
        <v>0.64326527574037895</v>
      </c>
      <c r="R56" s="10">
        <f t="shared" si="44"/>
        <v>0.64326527574037895</v>
      </c>
      <c r="S56" s="10">
        <f t="shared" si="44"/>
        <v>0.64326527574037895</v>
      </c>
      <c r="T56" s="10">
        <f t="shared" si="44"/>
        <v>0.64326527574037895</v>
      </c>
      <c r="U56" s="10">
        <f t="shared" si="44"/>
        <v>0.64326527574037895</v>
      </c>
      <c r="V56" s="10">
        <f t="shared" si="44"/>
        <v>0.64326527574037895</v>
      </c>
      <c r="W56" s="10">
        <f t="shared" si="44"/>
        <v>0.64326527574037895</v>
      </c>
      <c r="X56" s="10">
        <f t="shared" si="44"/>
        <v>0.64326527574037895</v>
      </c>
      <c r="Y56" s="10">
        <f t="shared" si="44"/>
        <v>0.64326527574037895</v>
      </c>
      <c r="Z56" s="10">
        <f t="shared" si="44"/>
        <v>0.64326527574037895</v>
      </c>
      <c r="AA56" s="10">
        <f t="shared" si="44"/>
        <v>0.64326527574037895</v>
      </c>
      <c r="AB56" s="10">
        <f t="shared" si="44"/>
        <v>0.64326527574037895</v>
      </c>
      <c r="AC56" s="10">
        <f t="shared" si="44"/>
        <v>0.64326527574037895</v>
      </c>
      <c r="AD56" s="10">
        <f t="shared" si="44"/>
        <v>0.64326527574037895</v>
      </c>
      <c r="AE56" s="10">
        <f t="shared" si="44"/>
        <v>0.64326527574037895</v>
      </c>
      <c r="AF56" s="10">
        <f t="shared" si="44"/>
        <v>0.64326527574037895</v>
      </c>
      <c r="AG56" s="10">
        <f t="shared" si="44"/>
        <v>0.64326527574037895</v>
      </c>
      <c r="AH56" s="10">
        <f t="shared" si="44"/>
        <v>0.64326527574037895</v>
      </c>
      <c r="AI56" s="10">
        <f t="shared" si="44"/>
        <v>0.64326527574037895</v>
      </c>
      <c r="AJ56" s="10">
        <f t="shared" si="44"/>
        <v>0.64326527574037895</v>
      </c>
      <c r="AK56" s="10">
        <f t="shared" si="44"/>
        <v>0.64326527574037895</v>
      </c>
      <c r="AL56" s="10">
        <f t="shared" si="44"/>
        <v>0.64326527574037895</v>
      </c>
      <c r="AM56" s="10">
        <f t="shared" si="44"/>
        <v>0.64326527574037895</v>
      </c>
      <c r="AN56" s="10">
        <f t="shared" si="44"/>
        <v>0.64326527574037895</v>
      </c>
      <c r="AO56" s="10">
        <f t="shared" si="44"/>
        <v>0.64326527574037895</v>
      </c>
      <c r="AP56" s="10">
        <f t="shared" si="44"/>
        <v>0.64326527574037895</v>
      </c>
      <c r="AQ56" s="10">
        <f t="shared" si="44"/>
        <v>0.64326527574037895</v>
      </c>
      <c r="AR56" s="10">
        <f t="shared" si="44"/>
        <v>0.64326527574037895</v>
      </c>
    </row>
    <row r="57" spans="2:50" x14ac:dyDescent="0.15">
      <c r="D57" t="s">
        <v>11</v>
      </c>
      <c r="E57">
        <f>E56*E54</f>
        <v>3.2163263787018949E-6</v>
      </c>
      <c r="F57">
        <f>F56*F54</f>
        <v>3.2163263787018949E-6</v>
      </c>
      <c r="G57">
        <f t="shared" ref="G57:AR57" si="45">G56*G54</f>
        <v>3.2163263787018949E-6</v>
      </c>
      <c r="H57">
        <f t="shared" si="45"/>
        <v>3.2163263787018949E-6</v>
      </c>
      <c r="I57">
        <f t="shared" si="45"/>
        <v>3.2163263787018949E-6</v>
      </c>
      <c r="J57">
        <f t="shared" si="45"/>
        <v>3.2163263787018949E-6</v>
      </c>
      <c r="K57">
        <f t="shared" si="45"/>
        <v>3.2163263787018949E-6</v>
      </c>
      <c r="L57">
        <f t="shared" si="45"/>
        <v>3.2163263787018949E-6</v>
      </c>
      <c r="M57">
        <f t="shared" si="45"/>
        <v>3.2163263787018949E-6</v>
      </c>
      <c r="N57">
        <f t="shared" si="45"/>
        <v>3.2163263787018949E-6</v>
      </c>
      <c r="O57">
        <f t="shared" si="45"/>
        <v>3.2163263787018949E-6</v>
      </c>
      <c r="P57">
        <f t="shared" si="45"/>
        <v>3.2163263787018949E-6</v>
      </c>
      <c r="Q57">
        <f t="shared" si="45"/>
        <v>3.2163263787018949E-6</v>
      </c>
      <c r="R57">
        <f t="shared" si="45"/>
        <v>3.2163263787018949E-6</v>
      </c>
      <c r="S57">
        <f t="shared" si="45"/>
        <v>3.2163263787018949E-6</v>
      </c>
      <c r="T57">
        <f t="shared" si="45"/>
        <v>3.2163263787018949E-6</v>
      </c>
      <c r="U57">
        <f t="shared" si="45"/>
        <v>3.2163263787018949E-6</v>
      </c>
      <c r="V57">
        <f t="shared" si="45"/>
        <v>3.2163263787018949E-6</v>
      </c>
      <c r="W57">
        <f t="shared" si="45"/>
        <v>3.2163263787018949E-6</v>
      </c>
      <c r="X57">
        <f t="shared" si="45"/>
        <v>3.2163263787018949E-6</v>
      </c>
      <c r="Y57">
        <f t="shared" si="45"/>
        <v>3.2163263787018949E-6</v>
      </c>
      <c r="Z57">
        <f t="shared" si="45"/>
        <v>3.2163263787018949E-6</v>
      </c>
      <c r="AA57">
        <f t="shared" si="45"/>
        <v>3.2163263787018949E-6</v>
      </c>
      <c r="AB57">
        <f t="shared" si="45"/>
        <v>3.2163263787018949E-6</v>
      </c>
      <c r="AC57">
        <f t="shared" si="45"/>
        <v>3.2163263787018949E-6</v>
      </c>
      <c r="AD57">
        <f t="shared" si="45"/>
        <v>3.2163263787018949E-6</v>
      </c>
      <c r="AE57">
        <f t="shared" si="45"/>
        <v>3.2163263787018949E-6</v>
      </c>
      <c r="AF57">
        <f t="shared" si="45"/>
        <v>3.2163263787018949E-6</v>
      </c>
      <c r="AG57">
        <f t="shared" si="45"/>
        <v>3.2163263787018949E-6</v>
      </c>
      <c r="AH57">
        <f t="shared" si="45"/>
        <v>3.2163263787018949E-6</v>
      </c>
      <c r="AI57">
        <f t="shared" si="45"/>
        <v>3.2163263787018949E-6</v>
      </c>
      <c r="AJ57">
        <f t="shared" si="45"/>
        <v>3.2163263787018949E-6</v>
      </c>
      <c r="AK57">
        <f t="shared" si="45"/>
        <v>3.2163263787018949E-6</v>
      </c>
      <c r="AL57">
        <f t="shared" si="45"/>
        <v>3.2163263787018949E-6</v>
      </c>
      <c r="AM57">
        <f t="shared" si="45"/>
        <v>3.2163263787018949E-6</v>
      </c>
      <c r="AN57">
        <f t="shared" si="45"/>
        <v>3.2163263787018949E-6</v>
      </c>
      <c r="AO57">
        <f t="shared" si="45"/>
        <v>3.2163263787018949E-6</v>
      </c>
      <c r="AP57">
        <f t="shared" si="45"/>
        <v>3.2163263787018949E-6</v>
      </c>
      <c r="AQ57">
        <f t="shared" si="45"/>
        <v>3.2163263787018949E-6</v>
      </c>
      <c r="AR57">
        <f t="shared" si="45"/>
        <v>3.2163263787018949E-6</v>
      </c>
    </row>
    <row r="58" spans="2:50" x14ac:dyDescent="0.15">
      <c r="D58" t="s">
        <v>24</v>
      </c>
      <c r="E58">
        <f>E53+E57</f>
        <v>1.003216326378702E-3</v>
      </c>
      <c r="F58">
        <f>F53+F57</f>
        <v>1.003216326378702E-3</v>
      </c>
      <c r="G58">
        <f t="shared" ref="G58:AR58" si="46">G53+G57</f>
        <v>1.003216326378702E-3</v>
      </c>
      <c r="H58">
        <f t="shared" si="46"/>
        <v>1.003216326378702E-3</v>
      </c>
      <c r="I58">
        <f t="shared" si="46"/>
        <v>1.003216326378702E-3</v>
      </c>
      <c r="J58">
        <f t="shared" si="46"/>
        <v>1.003216326378702E-3</v>
      </c>
      <c r="K58">
        <f t="shared" si="46"/>
        <v>1.003216326378702E-3</v>
      </c>
      <c r="L58">
        <f t="shared" si="46"/>
        <v>1.003216326378702E-3</v>
      </c>
      <c r="M58">
        <f t="shared" si="46"/>
        <v>1.003216326378702E-3</v>
      </c>
      <c r="N58">
        <f t="shared" si="46"/>
        <v>1.003216326378702E-3</v>
      </c>
      <c r="O58">
        <f t="shared" si="46"/>
        <v>1.003216326378702E-3</v>
      </c>
      <c r="P58">
        <f t="shared" si="46"/>
        <v>1.003216326378702E-3</v>
      </c>
      <c r="Q58">
        <f t="shared" si="46"/>
        <v>1.003216326378702E-3</v>
      </c>
      <c r="R58">
        <f t="shared" si="46"/>
        <v>1.003216326378702E-3</v>
      </c>
      <c r="S58">
        <f t="shared" si="46"/>
        <v>1.003216326378702E-3</v>
      </c>
      <c r="T58">
        <f t="shared" si="46"/>
        <v>1.003216326378702E-3</v>
      </c>
      <c r="U58">
        <f t="shared" si="46"/>
        <v>1.003216326378702E-3</v>
      </c>
      <c r="V58">
        <f t="shared" si="46"/>
        <v>1.003216326378702E-3</v>
      </c>
      <c r="W58">
        <f t="shared" si="46"/>
        <v>1.003216326378702E-3</v>
      </c>
      <c r="X58">
        <f t="shared" si="46"/>
        <v>1.003216326378702E-3</v>
      </c>
      <c r="Y58">
        <f t="shared" si="46"/>
        <v>1.003216326378702E-3</v>
      </c>
      <c r="Z58">
        <f t="shared" si="46"/>
        <v>1.003216326378702E-3</v>
      </c>
      <c r="AA58">
        <f t="shared" si="46"/>
        <v>1.003216326378702E-3</v>
      </c>
      <c r="AB58">
        <f t="shared" si="46"/>
        <v>1.003216326378702E-3</v>
      </c>
      <c r="AC58">
        <f t="shared" si="46"/>
        <v>1.003216326378702E-3</v>
      </c>
      <c r="AD58">
        <f t="shared" si="46"/>
        <v>1.003216326378702E-3</v>
      </c>
      <c r="AE58">
        <f t="shared" si="46"/>
        <v>1.003216326378702E-3</v>
      </c>
      <c r="AF58">
        <f t="shared" si="46"/>
        <v>1.003216326378702E-3</v>
      </c>
      <c r="AG58">
        <f t="shared" si="46"/>
        <v>1.003216326378702E-3</v>
      </c>
      <c r="AH58">
        <f t="shared" si="46"/>
        <v>1.003216326378702E-3</v>
      </c>
      <c r="AI58">
        <f t="shared" si="46"/>
        <v>1.003216326378702E-3</v>
      </c>
      <c r="AJ58">
        <f t="shared" si="46"/>
        <v>1.003216326378702E-3</v>
      </c>
      <c r="AK58">
        <f t="shared" si="46"/>
        <v>1.003216326378702E-3</v>
      </c>
      <c r="AL58">
        <f t="shared" si="46"/>
        <v>1.003216326378702E-3</v>
      </c>
      <c r="AM58">
        <f t="shared" si="46"/>
        <v>1.003216326378702E-3</v>
      </c>
      <c r="AN58">
        <f t="shared" si="46"/>
        <v>1.003216326378702E-3</v>
      </c>
      <c r="AO58">
        <f t="shared" si="46"/>
        <v>1.003216326378702E-3</v>
      </c>
      <c r="AP58">
        <f t="shared" si="46"/>
        <v>1.003216326378702E-3</v>
      </c>
      <c r="AQ58">
        <f t="shared" si="46"/>
        <v>1.003216326378702E-3</v>
      </c>
      <c r="AR58">
        <f t="shared" si="46"/>
        <v>1.003216326378702E-3</v>
      </c>
      <c r="AS58" s="22"/>
      <c r="AT58" s="22"/>
      <c r="AU58" s="22"/>
      <c r="AV58" s="22"/>
      <c r="AW58" s="22"/>
      <c r="AX58" s="22"/>
    </row>
    <row r="59" spans="2:50" x14ac:dyDescent="0.15">
      <c r="D59" t="s">
        <v>20</v>
      </c>
      <c r="E59">
        <f>(E58+E53)/2</f>
        <v>1.0016081631893511E-3</v>
      </c>
      <c r="F59">
        <f>(F58+F53)/2</f>
        <v>1.0016081631893511E-3</v>
      </c>
      <c r="G59">
        <f t="shared" ref="G59:AR59" si="47">(G58+G53)/2</f>
        <v>1.0016081631893511E-3</v>
      </c>
      <c r="H59">
        <f t="shared" si="47"/>
        <v>1.0016081631893511E-3</v>
      </c>
      <c r="I59">
        <f t="shared" si="47"/>
        <v>1.0016081631893511E-3</v>
      </c>
      <c r="J59">
        <f t="shared" si="47"/>
        <v>1.0016081631893511E-3</v>
      </c>
      <c r="K59">
        <f t="shared" si="47"/>
        <v>1.0016081631893511E-3</v>
      </c>
      <c r="L59">
        <f t="shared" si="47"/>
        <v>1.0016081631893511E-3</v>
      </c>
      <c r="M59">
        <f t="shared" si="47"/>
        <v>1.0016081631893511E-3</v>
      </c>
      <c r="N59">
        <f t="shared" si="47"/>
        <v>1.0016081631893511E-3</v>
      </c>
      <c r="O59">
        <f t="shared" si="47"/>
        <v>1.0016081631893511E-3</v>
      </c>
      <c r="P59">
        <f t="shared" si="47"/>
        <v>1.0016081631893511E-3</v>
      </c>
      <c r="Q59">
        <f t="shared" si="47"/>
        <v>1.0016081631893511E-3</v>
      </c>
      <c r="R59">
        <f t="shared" si="47"/>
        <v>1.0016081631893511E-3</v>
      </c>
      <c r="S59">
        <f t="shared" si="47"/>
        <v>1.0016081631893511E-3</v>
      </c>
      <c r="T59">
        <f t="shared" si="47"/>
        <v>1.0016081631893511E-3</v>
      </c>
      <c r="U59">
        <f t="shared" si="47"/>
        <v>1.0016081631893511E-3</v>
      </c>
      <c r="V59">
        <f t="shared" si="47"/>
        <v>1.0016081631893511E-3</v>
      </c>
      <c r="W59">
        <f t="shared" si="47"/>
        <v>1.0016081631893511E-3</v>
      </c>
      <c r="X59">
        <f t="shared" si="47"/>
        <v>1.0016081631893511E-3</v>
      </c>
      <c r="Y59">
        <f t="shared" si="47"/>
        <v>1.0016081631893511E-3</v>
      </c>
      <c r="Z59">
        <f t="shared" si="47"/>
        <v>1.0016081631893511E-3</v>
      </c>
      <c r="AA59">
        <f t="shared" si="47"/>
        <v>1.0016081631893511E-3</v>
      </c>
      <c r="AB59">
        <f t="shared" si="47"/>
        <v>1.0016081631893511E-3</v>
      </c>
      <c r="AC59">
        <f t="shared" si="47"/>
        <v>1.0016081631893511E-3</v>
      </c>
      <c r="AD59">
        <f t="shared" si="47"/>
        <v>1.0016081631893511E-3</v>
      </c>
      <c r="AE59">
        <f t="shared" si="47"/>
        <v>1.0016081631893511E-3</v>
      </c>
      <c r="AF59">
        <f t="shared" si="47"/>
        <v>1.0016081631893511E-3</v>
      </c>
      <c r="AG59">
        <f t="shared" si="47"/>
        <v>1.0016081631893511E-3</v>
      </c>
      <c r="AH59">
        <f t="shared" si="47"/>
        <v>1.0016081631893511E-3</v>
      </c>
      <c r="AI59">
        <f t="shared" si="47"/>
        <v>1.0016081631893511E-3</v>
      </c>
      <c r="AJ59">
        <f t="shared" si="47"/>
        <v>1.0016081631893511E-3</v>
      </c>
      <c r="AK59">
        <f t="shared" si="47"/>
        <v>1.0016081631893511E-3</v>
      </c>
      <c r="AL59">
        <f t="shared" si="47"/>
        <v>1.0016081631893511E-3</v>
      </c>
      <c r="AM59">
        <f t="shared" si="47"/>
        <v>1.0016081631893511E-3</v>
      </c>
      <c r="AN59">
        <f t="shared" si="47"/>
        <v>1.0016081631893511E-3</v>
      </c>
      <c r="AO59">
        <f t="shared" si="47"/>
        <v>1.0016081631893511E-3</v>
      </c>
      <c r="AP59">
        <f t="shared" si="47"/>
        <v>1.0016081631893511E-3</v>
      </c>
      <c r="AQ59">
        <f t="shared" si="47"/>
        <v>1.0016081631893511E-3</v>
      </c>
      <c r="AR59">
        <f t="shared" si="47"/>
        <v>1.0016081631893511E-3</v>
      </c>
      <c r="AS59" s="17"/>
      <c r="AT59" s="17"/>
      <c r="AU59" s="17"/>
      <c r="AV59" s="17"/>
      <c r="AW59" s="17"/>
      <c r="AX59" s="17"/>
    </row>
    <row r="60" spans="2:50" x14ac:dyDescent="0.15">
      <c r="D60" t="s">
        <v>21</v>
      </c>
      <c r="E60">
        <f>E56/E59</f>
        <v>642.2324611373715</v>
      </c>
      <c r="F60">
        <f>F56/F59</f>
        <v>642.2324611373715</v>
      </c>
      <c r="G60">
        <f t="shared" ref="G60:AR60" si="48">G56/G59</f>
        <v>642.2324611373715</v>
      </c>
      <c r="H60">
        <f t="shared" si="48"/>
        <v>642.2324611373715</v>
      </c>
      <c r="I60">
        <f t="shared" si="48"/>
        <v>642.2324611373715</v>
      </c>
      <c r="J60">
        <f t="shared" si="48"/>
        <v>642.2324611373715</v>
      </c>
      <c r="K60">
        <f t="shared" si="48"/>
        <v>642.2324611373715</v>
      </c>
      <c r="L60">
        <f t="shared" si="48"/>
        <v>642.2324611373715</v>
      </c>
      <c r="M60">
        <f t="shared" si="48"/>
        <v>642.2324611373715</v>
      </c>
      <c r="N60">
        <f t="shared" si="48"/>
        <v>642.2324611373715</v>
      </c>
      <c r="O60">
        <f t="shared" si="48"/>
        <v>642.2324611373715</v>
      </c>
      <c r="P60">
        <f t="shared" si="48"/>
        <v>642.2324611373715</v>
      </c>
      <c r="Q60">
        <f t="shared" si="48"/>
        <v>642.2324611373715</v>
      </c>
      <c r="R60">
        <f t="shared" si="48"/>
        <v>642.2324611373715</v>
      </c>
      <c r="S60">
        <f t="shared" si="48"/>
        <v>642.2324611373715</v>
      </c>
      <c r="T60">
        <f t="shared" si="48"/>
        <v>642.2324611373715</v>
      </c>
      <c r="U60">
        <f t="shared" si="48"/>
        <v>642.2324611373715</v>
      </c>
      <c r="V60">
        <f t="shared" si="48"/>
        <v>642.2324611373715</v>
      </c>
      <c r="W60">
        <f t="shared" si="48"/>
        <v>642.2324611373715</v>
      </c>
      <c r="X60">
        <f t="shared" si="48"/>
        <v>642.2324611373715</v>
      </c>
      <c r="Y60">
        <f t="shared" si="48"/>
        <v>642.2324611373715</v>
      </c>
      <c r="Z60">
        <f t="shared" si="48"/>
        <v>642.2324611373715</v>
      </c>
      <c r="AA60">
        <f t="shared" si="48"/>
        <v>642.2324611373715</v>
      </c>
      <c r="AB60">
        <f t="shared" si="48"/>
        <v>642.2324611373715</v>
      </c>
      <c r="AC60">
        <f t="shared" si="48"/>
        <v>642.2324611373715</v>
      </c>
      <c r="AD60">
        <f t="shared" si="48"/>
        <v>642.2324611373715</v>
      </c>
      <c r="AE60">
        <f t="shared" si="48"/>
        <v>642.2324611373715</v>
      </c>
      <c r="AF60">
        <f t="shared" si="48"/>
        <v>642.2324611373715</v>
      </c>
      <c r="AG60">
        <f t="shared" si="48"/>
        <v>642.2324611373715</v>
      </c>
      <c r="AH60">
        <f t="shared" si="48"/>
        <v>642.2324611373715</v>
      </c>
      <c r="AI60">
        <f t="shared" si="48"/>
        <v>642.2324611373715</v>
      </c>
      <c r="AJ60">
        <f t="shared" si="48"/>
        <v>642.2324611373715</v>
      </c>
      <c r="AK60">
        <f t="shared" si="48"/>
        <v>642.2324611373715</v>
      </c>
      <c r="AL60">
        <f t="shared" si="48"/>
        <v>642.2324611373715</v>
      </c>
      <c r="AM60">
        <f t="shared" si="48"/>
        <v>642.2324611373715</v>
      </c>
      <c r="AN60">
        <f t="shared" si="48"/>
        <v>642.2324611373715</v>
      </c>
      <c r="AO60">
        <f t="shared" si="48"/>
        <v>642.2324611373715</v>
      </c>
      <c r="AP60">
        <f t="shared" si="48"/>
        <v>642.2324611373715</v>
      </c>
      <c r="AQ60">
        <f t="shared" si="48"/>
        <v>642.2324611373715</v>
      </c>
      <c r="AR60">
        <f t="shared" si="48"/>
        <v>642.2324611373715</v>
      </c>
      <c r="AS60" s="19"/>
      <c r="AT60" s="19"/>
      <c r="AU60" s="19"/>
      <c r="AV60" s="19"/>
      <c r="AW60" s="19"/>
      <c r="AX60" s="19"/>
    </row>
    <row r="61" spans="2:50" x14ac:dyDescent="0.15">
      <c r="AS61" s="15"/>
      <c r="AT61" s="15"/>
      <c r="AU61" s="15"/>
      <c r="AV61" s="15"/>
      <c r="AW61" s="15"/>
      <c r="AX61" s="15"/>
    </row>
    <row r="62" spans="2:50" x14ac:dyDescent="0.15">
      <c r="D62" t="s">
        <v>46</v>
      </c>
      <c r="E62" s="18">
        <f>E52-E51</f>
        <v>-2.981121624494449</v>
      </c>
      <c r="F62" s="18">
        <f>F52-F51</f>
        <v>-2.981121624494449</v>
      </c>
      <c r="G62" s="18">
        <f t="shared" ref="G62:AR62" si="49">G52-G51</f>
        <v>-2.981121624494449</v>
      </c>
      <c r="H62" s="18">
        <f t="shared" si="49"/>
        <v>-2.981121624494449</v>
      </c>
      <c r="I62" s="18">
        <f t="shared" si="49"/>
        <v>-2.981121624494449</v>
      </c>
      <c r="J62" s="18">
        <f t="shared" si="49"/>
        <v>-2.981121624494449</v>
      </c>
      <c r="K62" s="18">
        <f t="shared" si="49"/>
        <v>-2.981121624494449</v>
      </c>
      <c r="L62" s="18">
        <f t="shared" si="49"/>
        <v>-2.981121624494449</v>
      </c>
      <c r="M62" s="18">
        <f t="shared" si="49"/>
        <v>-2.981121624494449</v>
      </c>
      <c r="N62" s="18">
        <f t="shared" si="49"/>
        <v>-2.981121624494449</v>
      </c>
      <c r="O62" s="18">
        <f t="shared" si="49"/>
        <v>-2.981121624494449</v>
      </c>
      <c r="P62" s="18">
        <f t="shared" si="49"/>
        <v>-2.981121624494449</v>
      </c>
      <c r="Q62" s="18">
        <f t="shared" si="49"/>
        <v>-2.981121624494449</v>
      </c>
      <c r="R62" s="18">
        <f t="shared" si="49"/>
        <v>-2.981121624494449</v>
      </c>
      <c r="S62" s="18">
        <f t="shared" si="49"/>
        <v>-2.981121624494449</v>
      </c>
      <c r="T62" s="18">
        <f t="shared" si="49"/>
        <v>-2.981121624494449</v>
      </c>
      <c r="U62" s="18">
        <f t="shared" si="49"/>
        <v>-2.981121624494449</v>
      </c>
      <c r="V62" s="18">
        <f t="shared" si="49"/>
        <v>-2.981121624494449</v>
      </c>
      <c r="W62" s="18">
        <f t="shared" si="49"/>
        <v>-2.981121624494449</v>
      </c>
      <c r="X62" s="18">
        <f t="shared" si="49"/>
        <v>-2.981121624494449</v>
      </c>
      <c r="Y62" s="18">
        <f t="shared" si="49"/>
        <v>-2.981121624494449</v>
      </c>
      <c r="Z62" s="18">
        <f t="shared" si="49"/>
        <v>-2.981121624494449</v>
      </c>
      <c r="AA62" s="18">
        <f t="shared" si="49"/>
        <v>-2.981121624494449</v>
      </c>
      <c r="AB62" s="18">
        <f t="shared" si="49"/>
        <v>-2.981121624494449</v>
      </c>
      <c r="AC62" s="18">
        <f t="shared" si="49"/>
        <v>-2.981121624494449</v>
      </c>
      <c r="AD62" s="18">
        <f t="shared" si="49"/>
        <v>-2.981121624494449</v>
      </c>
      <c r="AE62" s="18">
        <f t="shared" si="49"/>
        <v>-2.981121624494449</v>
      </c>
      <c r="AF62" s="18">
        <f t="shared" si="49"/>
        <v>-2.981121624494449</v>
      </c>
      <c r="AG62" s="18">
        <f t="shared" si="49"/>
        <v>-2.981121624494449</v>
      </c>
      <c r="AH62" s="18">
        <f t="shared" si="49"/>
        <v>-2.981121624494449</v>
      </c>
      <c r="AI62" s="18">
        <f t="shared" si="49"/>
        <v>-2.981121624494449</v>
      </c>
      <c r="AJ62" s="18">
        <f t="shared" si="49"/>
        <v>-2.981121624494449</v>
      </c>
      <c r="AK62" s="18">
        <f t="shared" si="49"/>
        <v>-2.981121624494449</v>
      </c>
      <c r="AL62" s="18">
        <f t="shared" si="49"/>
        <v>-2.981121624494449</v>
      </c>
      <c r="AM62" s="18">
        <f t="shared" si="49"/>
        <v>-2.981121624494449</v>
      </c>
      <c r="AN62" s="18">
        <f t="shared" si="49"/>
        <v>-2.981121624494449</v>
      </c>
      <c r="AO62" s="18">
        <f t="shared" si="49"/>
        <v>-2.981121624494449</v>
      </c>
      <c r="AP62" s="18">
        <f t="shared" si="49"/>
        <v>-2.981121624494449</v>
      </c>
      <c r="AQ62" s="18">
        <f t="shared" si="49"/>
        <v>-2.981121624494449</v>
      </c>
      <c r="AR62" s="18">
        <f t="shared" si="49"/>
        <v>-2.981121624494449</v>
      </c>
    </row>
    <row r="63" spans="2:50" x14ac:dyDescent="0.15">
      <c r="D63" t="s">
        <v>58</v>
      </c>
      <c r="E63" s="18">
        <f>E60-E52</f>
        <v>-2.9684172381339522</v>
      </c>
      <c r="F63" s="18">
        <f>F60-F52</f>
        <v>-2.9684172381339522</v>
      </c>
      <c r="G63" s="18">
        <f t="shared" ref="G63:AR63" si="50">G60-G52</f>
        <v>-2.9684172381339522</v>
      </c>
      <c r="H63" s="18">
        <f t="shared" si="50"/>
        <v>-2.9684172381339522</v>
      </c>
      <c r="I63" s="18">
        <f t="shared" si="50"/>
        <v>-2.9684172381339522</v>
      </c>
      <c r="J63" s="18">
        <f t="shared" si="50"/>
        <v>-2.9684172381339522</v>
      </c>
      <c r="K63" s="18">
        <f t="shared" si="50"/>
        <v>-2.9684172381339522</v>
      </c>
      <c r="L63" s="18">
        <f t="shared" si="50"/>
        <v>-2.9684172381339522</v>
      </c>
      <c r="M63" s="18">
        <f t="shared" si="50"/>
        <v>-2.9684172381339522</v>
      </c>
      <c r="N63" s="18">
        <f t="shared" si="50"/>
        <v>-2.9684172381339522</v>
      </c>
      <c r="O63" s="18">
        <f t="shared" si="50"/>
        <v>-2.9684172381339522</v>
      </c>
      <c r="P63" s="18">
        <f t="shared" si="50"/>
        <v>-2.9684172381339522</v>
      </c>
      <c r="Q63" s="18">
        <f t="shared" si="50"/>
        <v>-2.9684172381339522</v>
      </c>
      <c r="R63" s="18">
        <f t="shared" si="50"/>
        <v>-2.9684172381339522</v>
      </c>
      <c r="S63" s="18">
        <f t="shared" si="50"/>
        <v>-2.9684172381339522</v>
      </c>
      <c r="T63" s="18">
        <f t="shared" si="50"/>
        <v>-2.9684172381339522</v>
      </c>
      <c r="U63" s="18">
        <f t="shared" si="50"/>
        <v>-2.9684172381339522</v>
      </c>
      <c r="V63" s="18">
        <f t="shared" si="50"/>
        <v>-2.9684172381339522</v>
      </c>
      <c r="W63" s="18">
        <f t="shared" si="50"/>
        <v>-2.9684172381339522</v>
      </c>
      <c r="X63" s="18">
        <f t="shared" si="50"/>
        <v>-2.9684172381339522</v>
      </c>
      <c r="Y63" s="18">
        <f t="shared" si="50"/>
        <v>-2.9684172381339522</v>
      </c>
      <c r="Z63" s="18">
        <f t="shared" si="50"/>
        <v>-2.9684172381339522</v>
      </c>
      <c r="AA63" s="18">
        <f t="shared" si="50"/>
        <v>-2.9684172381339522</v>
      </c>
      <c r="AB63" s="18">
        <f t="shared" si="50"/>
        <v>-2.9684172381339522</v>
      </c>
      <c r="AC63" s="18">
        <f t="shared" si="50"/>
        <v>-2.9684172381339522</v>
      </c>
      <c r="AD63" s="18">
        <f t="shared" si="50"/>
        <v>-2.9684172381339522</v>
      </c>
      <c r="AE63" s="18">
        <f t="shared" si="50"/>
        <v>-2.9684172381339522</v>
      </c>
      <c r="AF63" s="18">
        <f t="shared" si="50"/>
        <v>-2.9684172381339522</v>
      </c>
      <c r="AG63" s="18">
        <f t="shared" si="50"/>
        <v>-2.9684172381339522</v>
      </c>
      <c r="AH63" s="18">
        <f t="shared" si="50"/>
        <v>-2.9684172381339522</v>
      </c>
      <c r="AI63" s="18">
        <f t="shared" si="50"/>
        <v>-2.9684172381339522</v>
      </c>
      <c r="AJ63" s="18">
        <f t="shared" si="50"/>
        <v>-2.9684172381339522</v>
      </c>
      <c r="AK63" s="18">
        <f t="shared" si="50"/>
        <v>-2.9684172381339522</v>
      </c>
      <c r="AL63" s="18">
        <f t="shared" si="50"/>
        <v>-2.9684172381339522</v>
      </c>
      <c r="AM63" s="18">
        <f t="shared" si="50"/>
        <v>-2.9684172381339522</v>
      </c>
      <c r="AN63" s="18">
        <f t="shared" si="50"/>
        <v>-2.9684172381339522</v>
      </c>
      <c r="AO63" s="18">
        <f t="shared" si="50"/>
        <v>-2.9684172381339522</v>
      </c>
      <c r="AP63" s="18">
        <f t="shared" si="50"/>
        <v>-2.9684172381339522</v>
      </c>
      <c r="AQ63" s="18">
        <f t="shared" si="50"/>
        <v>-2.9684172381339522</v>
      </c>
      <c r="AR63" s="18">
        <f t="shared" si="50"/>
        <v>-2.9684172381339522</v>
      </c>
    </row>
    <row r="65" spans="2:44" x14ac:dyDescent="0.15">
      <c r="B65" s="1" t="s">
        <v>34</v>
      </c>
      <c r="C65" s="14" t="s">
        <v>13</v>
      </c>
      <c r="D65" s="1" t="s">
        <v>35</v>
      </c>
      <c r="E65" s="21">
        <f>E46-E23</f>
        <v>0.91682912688349916</v>
      </c>
      <c r="F65" s="21">
        <f>F46-F23</f>
        <v>0.91682912688349916</v>
      </c>
      <c r="G65" s="21">
        <f t="shared" ref="G65:AR65" si="51">G46-G23</f>
        <v>0.91682912688349916</v>
      </c>
      <c r="H65" s="21">
        <f t="shared" si="51"/>
        <v>0.91682912688349916</v>
      </c>
      <c r="I65" s="21">
        <f t="shared" si="51"/>
        <v>0.91682912688349916</v>
      </c>
      <c r="J65" s="21">
        <f t="shared" si="51"/>
        <v>0.91682912688349916</v>
      </c>
      <c r="K65" s="21">
        <f t="shared" si="51"/>
        <v>0.91682912688349916</v>
      </c>
      <c r="L65" s="21">
        <f t="shared" si="51"/>
        <v>0.91682912688349916</v>
      </c>
      <c r="M65" s="21">
        <f t="shared" si="51"/>
        <v>0.91682912688349916</v>
      </c>
      <c r="N65" s="21">
        <f t="shared" si="51"/>
        <v>0.91682912688349916</v>
      </c>
      <c r="O65" s="21">
        <f t="shared" si="51"/>
        <v>0.91682912688349916</v>
      </c>
      <c r="P65" s="21">
        <f t="shared" si="51"/>
        <v>0.91682912688349916</v>
      </c>
      <c r="Q65" s="21">
        <f t="shared" si="51"/>
        <v>0.91682912688349916</v>
      </c>
      <c r="R65" s="21">
        <f t="shared" si="51"/>
        <v>0.91682912688349916</v>
      </c>
      <c r="S65" s="21">
        <f t="shared" si="51"/>
        <v>0.91682912688349916</v>
      </c>
      <c r="T65" s="21">
        <f t="shared" si="51"/>
        <v>0.91682912688349916</v>
      </c>
      <c r="U65" s="21">
        <f t="shared" si="51"/>
        <v>0.91682912688349916</v>
      </c>
      <c r="V65" s="21">
        <f t="shared" si="51"/>
        <v>0.91682912688349916</v>
      </c>
      <c r="W65" s="21">
        <f t="shared" si="51"/>
        <v>0.91682912688349916</v>
      </c>
      <c r="X65" s="21">
        <f t="shared" si="51"/>
        <v>0.91682912688349916</v>
      </c>
      <c r="Y65" s="21">
        <f t="shared" si="51"/>
        <v>0.91682912688349916</v>
      </c>
      <c r="Z65" s="21">
        <f t="shared" si="51"/>
        <v>0.91682912688349916</v>
      </c>
      <c r="AA65" s="21">
        <f t="shared" si="51"/>
        <v>0.91682912688349916</v>
      </c>
      <c r="AB65" s="21">
        <f t="shared" si="51"/>
        <v>0.91682912688349916</v>
      </c>
      <c r="AC65" s="21">
        <f t="shared" si="51"/>
        <v>0.91682912688349916</v>
      </c>
      <c r="AD65" s="21">
        <f t="shared" si="51"/>
        <v>0.91682912688349916</v>
      </c>
      <c r="AE65" s="21">
        <f t="shared" si="51"/>
        <v>0.91682912688349916</v>
      </c>
      <c r="AF65" s="21">
        <f t="shared" si="51"/>
        <v>0.91682912688349916</v>
      </c>
      <c r="AG65" s="21">
        <f t="shared" si="51"/>
        <v>0.91682912688349916</v>
      </c>
      <c r="AH65" s="21">
        <f t="shared" si="51"/>
        <v>0.91682912688349916</v>
      </c>
      <c r="AI65" s="21">
        <f t="shared" si="51"/>
        <v>0.91682912688349916</v>
      </c>
      <c r="AJ65" s="21">
        <f t="shared" si="51"/>
        <v>0.91682912688349916</v>
      </c>
      <c r="AK65" s="21">
        <f t="shared" si="51"/>
        <v>0.91682912688349916</v>
      </c>
      <c r="AL65" s="21">
        <f t="shared" si="51"/>
        <v>0.91682912688349916</v>
      </c>
      <c r="AM65" s="21">
        <f t="shared" si="51"/>
        <v>0.91682912688349916</v>
      </c>
      <c r="AN65" s="21">
        <f t="shared" si="51"/>
        <v>0.91682912688349916</v>
      </c>
      <c r="AO65" s="21">
        <f t="shared" si="51"/>
        <v>0.91682912688349916</v>
      </c>
      <c r="AP65" s="21">
        <f t="shared" si="51"/>
        <v>0.91682912688349916</v>
      </c>
      <c r="AQ65" s="21">
        <f t="shared" si="51"/>
        <v>0.91682912688349916</v>
      </c>
      <c r="AR65" s="21">
        <f t="shared" si="51"/>
        <v>0.91682912688349916</v>
      </c>
    </row>
    <row r="66" spans="2:44" x14ac:dyDescent="0.15">
      <c r="C66" t="s">
        <v>13</v>
      </c>
      <c r="D66" t="s">
        <v>48</v>
      </c>
      <c r="E66" s="18">
        <f>E62</f>
        <v>-2.981121624494449</v>
      </c>
      <c r="F66" s="18">
        <f t="shared" ref="F66:AR66" si="52">F62</f>
        <v>-2.981121624494449</v>
      </c>
      <c r="G66" s="18">
        <f t="shared" si="52"/>
        <v>-2.981121624494449</v>
      </c>
      <c r="H66" s="18">
        <f t="shared" si="52"/>
        <v>-2.981121624494449</v>
      </c>
      <c r="I66" s="18">
        <f t="shared" si="52"/>
        <v>-2.981121624494449</v>
      </c>
      <c r="J66" s="18">
        <f t="shared" si="52"/>
        <v>-2.981121624494449</v>
      </c>
      <c r="K66" s="18">
        <f t="shared" si="52"/>
        <v>-2.981121624494449</v>
      </c>
      <c r="L66" s="18">
        <f t="shared" si="52"/>
        <v>-2.981121624494449</v>
      </c>
      <c r="M66" s="18">
        <f t="shared" si="52"/>
        <v>-2.981121624494449</v>
      </c>
      <c r="N66" s="18">
        <f t="shared" si="52"/>
        <v>-2.981121624494449</v>
      </c>
      <c r="O66" s="18">
        <f t="shared" si="52"/>
        <v>-2.981121624494449</v>
      </c>
      <c r="P66" s="18">
        <f t="shared" si="52"/>
        <v>-2.981121624494449</v>
      </c>
      <c r="Q66" s="18">
        <f t="shared" si="52"/>
        <v>-2.981121624494449</v>
      </c>
      <c r="R66" s="18">
        <f t="shared" si="52"/>
        <v>-2.981121624494449</v>
      </c>
      <c r="S66" s="18">
        <f t="shared" si="52"/>
        <v>-2.981121624494449</v>
      </c>
      <c r="T66" s="18">
        <f t="shared" si="52"/>
        <v>-2.981121624494449</v>
      </c>
      <c r="U66" s="18">
        <f t="shared" si="52"/>
        <v>-2.981121624494449</v>
      </c>
      <c r="V66" s="18">
        <f t="shared" si="52"/>
        <v>-2.981121624494449</v>
      </c>
      <c r="W66" s="18">
        <f t="shared" si="52"/>
        <v>-2.981121624494449</v>
      </c>
      <c r="X66" s="18">
        <f t="shared" si="52"/>
        <v>-2.981121624494449</v>
      </c>
      <c r="Y66" s="18">
        <f t="shared" si="52"/>
        <v>-2.981121624494449</v>
      </c>
      <c r="Z66" s="18">
        <f t="shared" si="52"/>
        <v>-2.981121624494449</v>
      </c>
      <c r="AA66" s="18">
        <f t="shared" si="52"/>
        <v>-2.981121624494449</v>
      </c>
      <c r="AB66" s="18">
        <f t="shared" si="52"/>
        <v>-2.981121624494449</v>
      </c>
      <c r="AC66" s="18">
        <f t="shared" si="52"/>
        <v>-2.981121624494449</v>
      </c>
      <c r="AD66" s="18">
        <f t="shared" si="52"/>
        <v>-2.981121624494449</v>
      </c>
      <c r="AE66" s="18">
        <f t="shared" si="52"/>
        <v>-2.981121624494449</v>
      </c>
      <c r="AF66" s="18">
        <f t="shared" si="52"/>
        <v>-2.981121624494449</v>
      </c>
      <c r="AG66" s="18">
        <f t="shared" si="52"/>
        <v>-2.981121624494449</v>
      </c>
      <c r="AH66" s="18">
        <f t="shared" si="52"/>
        <v>-2.981121624494449</v>
      </c>
      <c r="AI66" s="18">
        <f t="shared" si="52"/>
        <v>-2.981121624494449</v>
      </c>
      <c r="AJ66" s="18">
        <f t="shared" si="52"/>
        <v>-2.981121624494449</v>
      </c>
      <c r="AK66" s="18">
        <f t="shared" si="52"/>
        <v>-2.981121624494449</v>
      </c>
      <c r="AL66" s="18">
        <f t="shared" si="52"/>
        <v>-2.981121624494449</v>
      </c>
      <c r="AM66" s="18">
        <f t="shared" si="52"/>
        <v>-2.981121624494449</v>
      </c>
      <c r="AN66" s="18">
        <f t="shared" si="52"/>
        <v>-2.981121624494449</v>
      </c>
      <c r="AO66" s="18">
        <f t="shared" si="52"/>
        <v>-2.981121624494449</v>
      </c>
      <c r="AP66" s="18">
        <f t="shared" si="52"/>
        <v>-2.981121624494449</v>
      </c>
      <c r="AQ66" s="18">
        <f t="shared" si="52"/>
        <v>-2.981121624494449</v>
      </c>
      <c r="AR66" s="18">
        <f t="shared" si="52"/>
        <v>-2.981121624494449</v>
      </c>
    </row>
    <row r="67" spans="2:44" x14ac:dyDescent="0.15">
      <c r="D67" t="s">
        <v>74</v>
      </c>
      <c r="E67" s="18" t="b">
        <f>AND(E20&gt;=0,E21&gt;=0,E27&gt;=0,E22&gt;=0,E23&gt;=0,E30&gt;=0,E31&gt;=0,E38&gt;=0,E39&gt;=0,E40&gt;=0,E42&gt;=0,E43&gt;=0,E35&gt;=0,E46&gt;=0,E44&gt;=0,E50&gt;=0,E51&gt;=0,E52&gt;=0,E55&gt;=0,E54&gt;=0,E56&gt;=0,E57&gt;=0,E59&gt;=0,E60&gt;=0)</f>
        <v>1</v>
      </c>
      <c r="F67" s="18" t="b">
        <f t="shared" ref="F67:AR67" si="53">AND(F20&gt;=0,F21&gt;=0,F27&gt;=0,F22&gt;=0,F23&gt;=0,F30&gt;=0,F31&gt;=0,F38&gt;=0,F39&gt;=0,F40&gt;=0,F42&gt;=0,F43&gt;=0,F35&gt;=0,F46&gt;=0,F44&gt;=0,F50&gt;=0,F51&gt;=0,F52&gt;=0,F55&gt;=0,F54&gt;=0,F56&gt;=0,F57&gt;=0,F59&gt;=0,F60&gt;=0)</f>
        <v>1</v>
      </c>
      <c r="G67" s="18" t="b">
        <f t="shared" si="53"/>
        <v>1</v>
      </c>
      <c r="H67" s="18" t="b">
        <f t="shared" si="53"/>
        <v>1</v>
      </c>
      <c r="I67" s="18" t="b">
        <f t="shared" si="53"/>
        <v>1</v>
      </c>
      <c r="J67" s="18" t="b">
        <f t="shared" si="53"/>
        <v>1</v>
      </c>
      <c r="K67" s="18" t="b">
        <f t="shared" si="53"/>
        <v>1</v>
      </c>
      <c r="L67" s="18" t="b">
        <f t="shared" si="53"/>
        <v>1</v>
      </c>
      <c r="M67" s="18" t="b">
        <f t="shared" si="53"/>
        <v>1</v>
      </c>
      <c r="N67" s="18" t="b">
        <f t="shared" si="53"/>
        <v>1</v>
      </c>
      <c r="O67" s="18" t="b">
        <f t="shared" si="53"/>
        <v>1</v>
      </c>
      <c r="P67" s="18" t="b">
        <f t="shared" si="53"/>
        <v>1</v>
      </c>
      <c r="Q67" s="18" t="b">
        <f t="shared" si="53"/>
        <v>1</v>
      </c>
      <c r="R67" s="18" t="b">
        <f t="shared" si="53"/>
        <v>1</v>
      </c>
      <c r="S67" s="18" t="b">
        <f t="shared" si="53"/>
        <v>1</v>
      </c>
      <c r="T67" s="18" t="b">
        <f t="shared" si="53"/>
        <v>1</v>
      </c>
      <c r="U67" s="18" t="b">
        <f t="shared" si="53"/>
        <v>1</v>
      </c>
      <c r="V67" s="18" t="b">
        <f t="shared" si="53"/>
        <v>1</v>
      </c>
      <c r="W67" s="18" t="b">
        <f t="shared" si="53"/>
        <v>1</v>
      </c>
      <c r="X67" s="18" t="b">
        <f t="shared" si="53"/>
        <v>1</v>
      </c>
      <c r="Y67" s="18" t="b">
        <f t="shared" si="53"/>
        <v>1</v>
      </c>
      <c r="Z67" s="18" t="b">
        <f t="shared" si="53"/>
        <v>1</v>
      </c>
      <c r="AA67" s="18" t="b">
        <f t="shared" si="53"/>
        <v>1</v>
      </c>
      <c r="AB67" s="18" t="b">
        <f t="shared" si="53"/>
        <v>1</v>
      </c>
      <c r="AC67" s="18" t="b">
        <f t="shared" si="53"/>
        <v>1</v>
      </c>
      <c r="AD67" s="18" t="b">
        <f t="shared" si="53"/>
        <v>1</v>
      </c>
      <c r="AE67" s="18" t="b">
        <f t="shared" si="53"/>
        <v>1</v>
      </c>
      <c r="AF67" s="18" t="b">
        <f t="shared" si="53"/>
        <v>1</v>
      </c>
      <c r="AG67" s="18" t="b">
        <f t="shared" si="53"/>
        <v>1</v>
      </c>
      <c r="AH67" s="18" t="b">
        <f t="shared" si="53"/>
        <v>1</v>
      </c>
      <c r="AI67" s="18" t="b">
        <f t="shared" si="53"/>
        <v>1</v>
      </c>
      <c r="AJ67" s="18" t="b">
        <f t="shared" si="53"/>
        <v>1</v>
      </c>
      <c r="AK67" s="18" t="b">
        <f t="shared" si="53"/>
        <v>1</v>
      </c>
      <c r="AL67" s="18" t="b">
        <f t="shared" si="53"/>
        <v>1</v>
      </c>
      <c r="AM67" s="18" t="b">
        <f t="shared" si="53"/>
        <v>1</v>
      </c>
      <c r="AN67" s="18" t="b">
        <f t="shared" si="53"/>
        <v>1</v>
      </c>
      <c r="AO67" s="18" t="b">
        <f t="shared" si="53"/>
        <v>1</v>
      </c>
      <c r="AP67" s="18" t="b">
        <f t="shared" si="53"/>
        <v>1</v>
      </c>
      <c r="AQ67" s="18" t="b">
        <f t="shared" si="53"/>
        <v>1</v>
      </c>
      <c r="AR67" s="18" t="b">
        <f t="shared" si="53"/>
        <v>1</v>
      </c>
    </row>
    <row r="68" spans="2:44" x14ac:dyDescent="0.15">
      <c r="C68" t="s">
        <v>13</v>
      </c>
      <c r="D68" t="s">
        <v>50</v>
      </c>
      <c r="E68">
        <f>IF(E67,(E65*E6)+(E66*(1-E6)),0)</f>
        <v>-2.981121624494449</v>
      </c>
      <c r="F68">
        <f t="shared" ref="F68:AR68" si="54">IF(F67,(F65*F6)+(F66*(1-F6)),0)</f>
        <v>-2.88367285571</v>
      </c>
      <c r="G68">
        <f t="shared" si="54"/>
        <v>-2.7862240869255515</v>
      </c>
      <c r="H68">
        <f t="shared" si="54"/>
        <v>-2.6887753181411029</v>
      </c>
      <c r="I68">
        <f t="shared" si="54"/>
        <v>-2.5913265493566544</v>
      </c>
      <c r="J68">
        <f t="shared" si="54"/>
        <v>-2.4938777805722054</v>
      </c>
      <c r="K68">
        <f t="shared" si="54"/>
        <v>-2.3964290117877565</v>
      </c>
      <c r="L68">
        <f t="shared" si="54"/>
        <v>-2.2989802430033079</v>
      </c>
      <c r="M68">
        <f t="shared" si="54"/>
        <v>-2.2015314742188594</v>
      </c>
      <c r="N68">
        <f t="shared" si="54"/>
        <v>-2.1040827054344109</v>
      </c>
      <c r="O68">
        <f t="shared" si="54"/>
        <v>-2.0066339366499619</v>
      </c>
      <c r="P68">
        <f t="shared" si="54"/>
        <v>-1.9091851678655134</v>
      </c>
      <c r="Q68">
        <f t="shared" si="54"/>
        <v>-1.8117363990810647</v>
      </c>
      <c r="R68">
        <f t="shared" si="54"/>
        <v>-1.7142876302966157</v>
      </c>
      <c r="S68">
        <f t="shared" si="54"/>
        <v>-1.6168388615121669</v>
      </c>
      <c r="T68">
        <f t="shared" si="54"/>
        <v>-1.5193900927277184</v>
      </c>
      <c r="U68">
        <f t="shared" si="54"/>
        <v>-1.4219413239432692</v>
      </c>
      <c r="V68">
        <f t="shared" si="54"/>
        <v>-1.3244925551588209</v>
      </c>
      <c r="W68">
        <f t="shared" si="54"/>
        <v>-1.2270437863743717</v>
      </c>
      <c r="X68">
        <f t="shared" si="54"/>
        <v>-1.1295950175899232</v>
      </c>
      <c r="Y68">
        <f t="shared" si="54"/>
        <v>-1.0321462488054745</v>
      </c>
      <c r="Z68">
        <f t="shared" si="54"/>
        <v>-0.93469748002102571</v>
      </c>
      <c r="AA68">
        <f t="shared" si="54"/>
        <v>-0.83724871123657696</v>
      </c>
      <c r="AB68">
        <f t="shared" si="54"/>
        <v>-0.7397999424521281</v>
      </c>
      <c r="AC68">
        <f t="shared" si="54"/>
        <v>-0.64235117366767946</v>
      </c>
      <c r="AD68">
        <f t="shared" si="54"/>
        <v>-0.5449024048832305</v>
      </c>
      <c r="AE68">
        <f t="shared" si="54"/>
        <v>-0.44745363609878186</v>
      </c>
      <c r="AF68">
        <f t="shared" si="54"/>
        <v>-0.35000486731433289</v>
      </c>
      <c r="AG68">
        <f t="shared" si="54"/>
        <v>-0.25255609852988414</v>
      </c>
      <c r="AH68">
        <f t="shared" si="54"/>
        <v>-0.1551073297454354</v>
      </c>
      <c r="AI68">
        <f t="shared" si="54"/>
        <v>-5.7658560960986538E-2</v>
      </c>
      <c r="AJ68">
        <f t="shared" si="54"/>
        <v>3.9790207823462209E-2</v>
      </c>
      <c r="AK68">
        <f t="shared" si="54"/>
        <v>0.13723897660791107</v>
      </c>
      <c r="AL68">
        <f t="shared" si="54"/>
        <v>0.23468774539235981</v>
      </c>
      <c r="AM68">
        <f t="shared" si="54"/>
        <v>0.33213651417680856</v>
      </c>
      <c r="AN68">
        <f t="shared" si="54"/>
        <v>0.42958528296125742</v>
      </c>
      <c r="AO68">
        <f t="shared" si="54"/>
        <v>0.52703405174570617</v>
      </c>
      <c r="AP68">
        <f t="shared" si="54"/>
        <v>0.62448282053015491</v>
      </c>
      <c r="AQ68">
        <f t="shared" si="54"/>
        <v>0.72193158931460377</v>
      </c>
      <c r="AR68">
        <f t="shared" si="54"/>
        <v>0.81938035809905252</v>
      </c>
    </row>
    <row r="69" spans="2:44" x14ac:dyDescent="0.15">
      <c r="D69" t="s">
        <v>51</v>
      </c>
      <c r="E69" s="23">
        <f>E68/E5</f>
        <v>-1.9874144163296325E-3</v>
      </c>
      <c r="F69" s="23">
        <f>F68/F5</f>
        <v>-1.9224485704733333E-3</v>
      </c>
      <c r="G69" s="23">
        <f t="shared" ref="G69:AR69" si="55">G68/G5</f>
        <v>-1.8574827246170343E-3</v>
      </c>
      <c r="H69" s="23">
        <f t="shared" si="55"/>
        <v>-1.7925168787607353E-3</v>
      </c>
      <c r="I69" s="23">
        <f t="shared" si="55"/>
        <v>-1.7275510329044363E-3</v>
      </c>
      <c r="J69" s="23">
        <f t="shared" si="55"/>
        <v>-1.662585187048137E-3</v>
      </c>
      <c r="K69" s="23">
        <f t="shared" si="55"/>
        <v>-1.5976193411918376E-3</v>
      </c>
      <c r="L69" s="23">
        <f t="shared" si="55"/>
        <v>-1.5326534953355386E-3</v>
      </c>
      <c r="M69" s="23">
        <f t="shared" si="55"/>
        <v>-1.4676876494792396E-3</v>
      </c>
      <c r="N69" s="23">
        <f t="shared" si="55"/>
        <v>-1.4027218036229405E-3</v>
      </c>
      <c r="O69" s="23">
        <f t="shared" si="55"/>
        <v>-1.3377559577666413E-3</v>
      </c>
      <c r="P69" s="23">
        <f t="shared" si="55"/>
        <v>-1.2727901119103423E-3</v>
      </c>
      <c r="Q69" s="23">
        <f t="shared" si="55"/>
        <v>-1.2078242660540431E-3</v>
      </c>
      <c r="R69" s="23">
        <f t="shared" si="55"/>
        <v>-1.1428584201977439E-3</v>
      </c>
      <c r="S69" s="23">
        <f t="shared" si="55"/>
        <v>-1.0778925743414446E-3</v>
      </c>
      <c r="T69" s="23">
        <f t="shared" si="55"/>
        <v>-1.0129267284851456E-3</v>
      </c>
      <c r="U69" s="23">
        <f t="shared" si="55"/>
        <v>-9.4796088262884617E-4</v>
      </c>
      <c r="V69" s="23">
        <f t="shared" si="55"/>
        <v>-8.8299503677254727E-4</v>
      </c>
      <c r="W69" s="23">
        <f t="shared" si="55"/>
        <v>-8.1802919091624783E-4</v>
      </c>
      <c r="X69" s="23">
        <f t="shared" si="55"/>
        <v>-7.5306334505994882E-4</v>
      </c>
      <c r="Y69" s="23">
        <f t="shared" si="55"/>
        <v>-6.8809749920364959E-4</v>
      </c>
      <c r="Z69" s="23">
        <f t="shared" si="55"/>
        <v>-6.2313165334735047E-4</v>
      </c>
      <c r="AA69" s="23">
        <f t="shared" si="55"/>
        <v>-5.5816580749105135E-4</v>
      </c>
      <c r="AB69" s="23">
        <f t="shared" si="55"/>
        <v>-4.9319996163475202E-4</v>
      </c>
      <c r="AC69" s="23">
        <f t="shared" si="55"/>
        <v>-4.2823411577845295E-4</v>
      </c>
      <c r="AD69" s="23">
        <f t="shared" si="55"/>
        <v>-3.6326826992215367E-4</v>
      </c>
      <c r="AE69" s="23">
        <f t="shared" si="55"/>
        <v>-2.9830242406585455E-4</v>
      </c>
      <c r="AF69" s="23">
        <f t="shared" si="55"/>
        <v>-2.3333657820955527E-4</v>
      </c>
      <c r="AG69" s="23">
        <f t="shared" si="55"/>
        <v>-1.683707323532561E-4</v>
      </c>
      <c r="AH69" s="23">
        <f t="shared" si="55"/>
        <v>-1.0340488649695693E-4</v>
      </c>
      <c r="AI69" s="23">
        <f t="shared" si="55"/>
        <v>-3.8439040640657691E-5</v>
      </c>
      <c r="AJ69" s="23">
        <f t="shared" si="55"/>
        <v>2.6526805215641471E-5</v>
      </c>
      <c r="AK69" s="23">
        <f t="shared" si="55"/>
        <v>9.1492651071940716E-5</v>
      </c>
      <c r="AL69" s="23">
        <f t="shared" si="55"/>
        <v>1.5645849692823988E-4</v>
      </c>
      <c r="AM69" s="23">
        <f t="shared" si="55"/>
        <v>2.2142434278453905E-4</v>
      </c>
      <c r="AN69" s="23">
        <f t="shared" si="55"/>
        <v>2.8639018864083828E-4</v>
      </c>
      <c r="AO69" s="23">
        <f t="shared" si="55"/>
        <v>3.5135603449713745E-4</v>
      </c>
      <c r="AP69" s="23">
        <f t="shared" si="55"/>
        <v>4.1632188035343662E-4</v>
      </c>
      <c r="AQ69" s="23">
        <f t="shared" si="55"/>
        <v>4.8128772620973585E-4</v>
      </c>
      <c r="AR69" s="23">
        <f t="shared" si="55"/>
        <v>5.4625357206603497E-4</v>
      </c>
    </row>
    <row r="71" spans="2:44" x14ac:dyDescent="0.15">
      <c r="C71" s="14" t="s">
        <v>10</v>
      </c>
      <c r="D71" s="1" t="s">
        <v>36</v>
      </c>
      <c r="E71" s="22">
        <f>E35*E8</f>
        <v>1485.1618813084172</v>
      </c>
      <c r="F71" s="22">
        <f>F35*F8</f>
        <v>1485.1618813084172</v>
      </c>
      <c r="G71" s="22">
        <f>G35*G8</f>
        <v>1485.1618813084172</v>
      </c>
      <c r="H71" s="22">
        <f t="shared" ref="H71:AR71" si="56">H35*H8</f>
        <v>1485.1618813084172</v>
      </c>
      <c r="I71" s="22">
        <f t="shared" si="56"/>
        <v>1485.1618813084172</v>
      </c>
      <c r="J71" s="22">
        <f t="shared" si="56"/>
        <v>1485.1618813084172</v>
      </c>
      <c r="K71" s="22">
        <f t="shared" si="56"/>
        <v>1485.1618813084172</v>
      </c>
      <c r="L71" s="22">
        <f t="shared" si="56"/>
        <v>1485.1618813084172</v>
      </c>
      <c r="M71" s="22">
        <f t="shared" si="56"/>
        <v>1485.1618813084172</v>
      </c>
      <c r="N71" s="22">
        <f t="shared" si="56"/>
        <v>1485.1618813084172</v>
      </c>
      <c r="O71" s="22">
        <f t="shared" si="56"/>
        <v>1485.1618813084172</v>
      </c>
      <c r="P71" s="22">
        <f t="shared" si="56"/>
        <v>1485.1618813084172</v>
      </c>
      <c r="Q71" s="22">
        <f t="shared" si="56"/>
        <v>1485.1618813084172</v>
      </c>
      <c r="R71" s="22">
        <f t="shared" si="56"/>
        <v>1485.1618813084172</v>
      </c>
      <c r="S71" s="22">
        <f t="shared" si="56"/>
        <v>1485.1618813084172</v>
      </c>
      <c r="T71" s="22">
        <f t="shared" si="56"/>
        <v>1485.1618813084172</v>
      </c>
      <c r="U71" s="22">
        <f t="shared" si="56"/>
        <v>1485.1618813084172</v>
      </c>
      <c r="V71" s="22">
        <f t="shared" si="56"/>
        <v>1485.1618813084172</v>
      </c>
      <c r="W71" s="22">
        <f t="shared" si="56"/>
        <v>1485.1618813084172</v>
      </c>
      <c r="X71" s="22">
        <f t="shared" si="56"/>
        <v>1485.1618813084172</v>
      </c>
      <c r="Y71" s="22">
        <f t="shared" si="56"/>
        <v>1485.1618813084172</v>
      </c>
      <c r="Z71" s="22">
        <f t="shared" si="56"/>
        <v>1485.1618813084172</v>
      </c>
      <c r="AA71" s="22">
        <f t="shared" si="56"/>
        <v>1485.1618813084172</v>
      </c>
      <c r="AB71" s="22">
        <f t="shared" si="56"/>
        <v>1485.1618813084172</v>
      </c>
      <c r="AC71" s="22">
        <f t="shared" si="56"/>
        <v>1485.1618813084172</v>
      </c>
      <c r="AD71" s="22">
        <f t="shared" si="56"/>
        <v>1485.1618813084172</v>
      </c>
      <c r="AE71" s="22">
        <f t="shared" si="56"/>
        <v>1485.1618813084172</v>
      </c>
      <c r="AF71" s="22">
        <f t="shared" si="56"/>
        <v>1485.1618813084172</v>
      </c>
      <c r="AG71" s="22">
        <f t="shared" si="56"/>
        <v>1485.1618813084172</v>
      </c>
      <c r="AH71" s="22">
        <f t="shared" si="56"/>
        <v>1485.1618813084172</v>
      </c>
      <c r="AI71" s="22">
        <f t="shared" si="56"/>
        <v>1485.1618813084172</v>
      </c>
      <c r="AJ71" s="22">
        <f t="shared" si="56"/>
        <v>1485.1618813084172</v>
      </c>
      <c r="AK71" s="22">
        <f t="shared" si="56"/>
        <v>1485.1618813084172</v>
      </c>
      <c r="AL71" s="22">
        <f t="shared" si="56"/>
        <v>1485.1618813084172</v>
      </c>
      <c r="AM71" s="22">
        <f t="shared" si="56"/>
        <v>1485.1618813084172</v>
      </c>
      <c r="AN71" s="22">
        <f t="shared" si="56"/>
        <v>1485.1618813084172</v>
      </c>
      <c r="AO71" s="22">
        <f t="shared" si="56"/>
        <v>1485.1618813084172</v>
      </c>
      <c r="AP71" s="22">
        <f t="shared" si="56"/>
        <v>1485.1618813084172</v>
      </c>
      <c r="AQ71" s="22">
        <f t="shared" si="56"/>
        <v>1485.1618813084172</v>
      </c>
      <c r="AR71" s="22">
        <f t="shared" si="56"/>
        <v>1485.1618813084172</v>
      </c>
    </row>
    <row r="72" spans="2:44" x14ac:dyDescent="0.15">
      <c r="C72" s="8" t="s">
        <v>10</v>
      </c>
      <c r="D72" t="s">
        <v>37</v>
      </c>
      <c r="E72" s="17">
        <f>E10*E15</f>
        <v>4.5</v>
      </c>
      <c r="F72" s="17">
        <f>F10*F15</f>
        <v>4.5</v>
      </c>
      <c r="G72" s="17">
        <f>G10*G15</f>
        <v>4.5</v>
      </c>
      <c r="H72" s="17">
        <f t="shared" ref="H72:AR72" si="57">H10*H15</f>
        <v>4.5</v>
      </c>
      <c r="I72" s="17">
        <f t="shared" si="57"/>
        <v>4.5</v>
      </c>
      <c r="J72" s="17">
        <f t="shared" si="57"/>
        <v>4.5</v>
      </c>
      <c r="K72" s="17">
        <f t="shared" si="57"/>
        <v>4.5</v>
      </c>
      <c r="L72" s="17">
        <f t="shared" si="57"/>
        <v>4.5</v>
      </c>
      <c r="M72" s="17">
        <f t="shared" si="57"/>
        <v>4.5</v>
      </c>
      <c r="N72" s="17">
        <f t="shared" si="57"/>
        <v>4.5</v>
      </c>
      <c r="O72" s="17">
        <f t="shared" si="57"/>
        <v>4.5</v>
      </c>
      <c r="P72" s="17">
        <f t="shared" si="57"/>
        <v>4.5</v>
      </c>
      <c r="Q72" s="17">
        <f t="shared" si="57"/>
        <v>4.5</v>
      </c>
      <c r="R72" s="17">
        <f t="shared" si="57"/>
        <v>4.5</v>
      </c>
      <c r="S72" s="17">
        <f t="shared" si="57"/>
        <v>4.5</v>
      </c>
      <c r="T72" s="17">
        <f t="shared" si="57"/>
        <v>4.5</v>
      </c>
      <c r="U72" s="17">
        <f t="shared" si="57"/>
        <v>4.5</v>
      </c>
      <c r="V72" s="17">
        <f t="shared" si="57"/>
        <v>4.5</v>
      </c>
      <c r="W72" s="17">
        <f t="shared" si="57"/>
        <v>4.5</v>
      </c>
      <c r="X72" s="17">
        <f t="shared" si="57"/>
        <v>4.5</v>
      </c>
      <c r="Y72" s="17">
        <f t="shared" si="57"/>
        <v>4.5</v>
      </c>
      <c r="Z72" s="17">
        <f t="shared" si="57"/>
        <v>4.5</v>
      </c>
      <c r="AA72" s="17">
        <f t="shared" si="57"/>
        <v>4.5</v>
      </c>
      <c r="AB72" s="17">
        <f t="shared" si="57"/>
        <v>4.5</v>
      </c>
      <c r="AC72" s="17">
        <f t="shared" si="57"/>
        <v>4.5</v>
      </c>
      <c r="AD72" s="17">
        <f t="shared" si="57"/>
        <v>4.5</v>
      </c>
      <c r="AE72" s="17">
        <f t="shared" si="57"/>
        <v>4.5</v>
      </c>
      <c r="AF72" s="17">
        <f t="shared" si="57"/>
        <v>4.5</v>
      </c>
      <c r="AG72" s="17">
        <f t="shared" si="57"/>
        <v>4.5</v>
      </c>
      <c r="AH72" s="17">
        <f t="shared" si="57"/>
        <v>4.5</v>
      </c>
      <c r="AI72" s="17">
        <f t="shared" si="57"/>
        <v>4.5</v>
      </c>
      <c r="AJ72" s="17">
        <f t="shared" si="57"/>
        <v>4.5</v>
      </c>
      <c r="AK72" s="17">
        <f t="shared" si="57"/>
        <v>4.5</v>
      </c>
      <c r="AL72" s="17">
        <f t="shared" si="57"/>
        <v>4.5</v>
      </c>
      <c r="AM72" s="17">
        <f t="shared" si="57"/>
        <v>4.5</v>
      </c>
      <c r="AN72" s="17">
        <f t="shared" si="57"/>
        <v>4.5</v>
      </c>
      <c r="AO72" s="17">
        <f t="shared" si="57"/>
        <v>4.5</v>
      </c>
      <c r="AP72" s="17">
        <f t="shared" si="57"/>
        <v>4.5</v>
      </c>
      <c r="AQ72" s="17">
        <f t="shared" si="57"/>
        <v>4.5</v>
      </c>
      <c r="AR72" s="17">
        <f t="shared" si="57"/>
        <v>4.5</v>
      </c>
    </row>
    <row r="73" spans="2:44" x14ac:dyDescent="0.15">
      <c r="C73" s="8" t="s">
        <v>13</v>
      </c>
      <c r="D73" t="s">
        <v>37</v>
      </c>
      <c r="E73" s="19">
        <f>E22+(E41*E8)</f>
        <v>3.8743324456948116</v>
      </c>
      <c r="F73" s="19">
        <f>F22+(F41*F8)</f>
        <v>3.8743324456948116</v>
      </c>
      <c r="G73" s="19">
        <f>G22+(G41*G8)</f>
        <v>3.8743324456948116</v>
      </c>
      <c r="H73" s="19">
        <f t="shared" ref="H73:AR73" si="58">H22+(H41*H8)</f>
        <v>3.8743324456948116</v>
      </c>
      <c r="I73" s="19">
        <f t="shared" si="58"/>
        <v>3.8743324456948116</v>
      </c>
      <c r="J73" s="19">
        <f t="shared" si="58"/>
        <v>3.8743324456948116</v>
      </c>
      <c r="K73" s="19">
        <f t="shared" si="58"/>
        <v>3.8743324456948116</v>
      </c>
      <c r="L73" s="19">
        <f t="shared" si="58"/>
        <v>3.8743324456948116</v>
      </c>
      <c r="M73" s="19">
        <f t="shared" si="58"/>
        <v>3.8743324456948116</v>
      </c>
      <c r="N73" s="19">
        <f t="shared" si="58"/>
        <v>3.8743324456948116</v>
      </c>
      <c r="O73" s="19">
        <f t="shared" si="58"/>
        <v>3.8743324456948116</v>
      </c>
      <c r="P73" s="19">
        <f t="shared" si="58"/>
        <v>3.8743324456948116</v>
      </c>
      <c r="Q73" s="19">
        <f t="shared" si="58"/>
        <v>3.8743324456948116</v>
      </c>
      <c r="R73" s="19">
        <f t="shared" si="58"/>
        <v>3.8743324456948116</v>
      </c>
      <c r="S73" s="19">
        <f t="shared" si="58"/>
        <v>3.8743324456948116</v>
      </c>
      <c r="T73" s="19">
        <f t="shared" si="58"/>
        <v>3.8743324456948116</v>
      </c>
      <c r="U73" s="19">
        <f t="shared" si="58"/>
        <v>3.8743324456948116</v>
      </c>
      <c r="V73" s="19">
        <f t="shared" si="58"/>
        <v>3.8743324456948116</v>
      </c>
      <c r="W73" s="19">
        <f t="shared" si="58"/>
        <v>3.8743324456948116</v>
      </c>
      <c r="X73" s="19">
        <f t="shared" si="58"/>
        <v>3.8743324456948116</v>
      </c>
      <c r="Y73" s="19">
        <f t="shared" si="58"/>
        <v>3.8743324456948116</v>
      </c>
      <c r="Z73" s="19">
        <f t="shared" si="58"/>
        <v>3.8743324456948116</v>
      </c>
      <c r="AA73" s="19">
        <f t="shared" si="58"/>
        <v>3.8743324456948116</v>
      </c>
      <c r="AB73" s="19">
        <f t="shared" si="58"/>
        <v>3.8743324456948116</v>
      </c>
      <c r="AC73" s="19">
        <f t="shared" si="58"/>
        <v>3.8743324456948116</v>
      </c>
      <c r="AD73" s="19">
        <f t="shared" si="58"/>
        <v>3.8743324456948116</v>
      </c>
      <c r="AE73" s="19">
        <f t="shared" si="58"/>
        <v>3.8743324456948116</v>
      </c>
      <c r="AF73" s="19">
        <f t="shared" si="58"/>
        <v>3.8743324456948116</v>
      </c>
      <c r="AG73" s="19">
        <f t="shared" si="58"/>
        <v>3.8743324456948116</v>
      </c>
      <c r="AH73" s="19">
        <f t="shared" si="58"/>
        <v>3.8743324456948116</v>
      </c>
      <c r="AI73" s="19">
        <f t="shared" si="58"/>
        <v>3.8743324456948116</v>
      </c>
      <c r="AJ73" s="19">
        <f t="shared" si="58"/>
        <v>3.8743324456948116</v>
      </c>
      <c r="AK73" s="19">
        <f t="shared" si="58"/>
        <v>3.8743324456948116</v>
      </c>
      <c r="AL73" s="19">
        <f t="shared" si="58"/>
        <v>3.8743324456948116</v>
      </c>
      <c r="AM73" s="19">
        <f t="shared" si="58"/>
        <v>3.8743324456948116</v>
      </c>
      <c r="AN73" s="19">
        <f t="shared" si="58"/>
        <v>3.8743324456948116</v>
      </c>
      <c r="AO73" s="19">
        <f t="shared" si="58"/>
        <v>3.8743324456948116</v>
      </c>
      <c r="AP73" s="19">
        <f t="shared" si="58"/>
        <v>3.8743324456948116</v>
      </c>
      <c r="AQ73" s="19">
        <f t="shared" si="58"/>
        <v>3.8743324456948116</v>
      </c>
      <c r="AR73" s="19">
        <f t="shared" si="58"/>
        <v>3.8743324456948116</v>
      </c>
    </row>
    <row r="74" spans="2:44" x14ac:dyDescent="0.15">
      <c r="C74" s="8"/>
      <c r="D74" s="1" t="s">
        <v>38</v>
      </c>
      <c r="E74" s="15">
        <f>SUM(E65:E73)</f>
        <v>1488.4888122175903</v>
      </c>
      <c r="F74" s="15">
        <f>SUM(F65:F73)</f>
        <v>1488.5863259522205</v>
      </c>
      <c r="G74" s="15">
        <f>SUM(G65:G73)</f>
        <v>1488.6838396868509</v>
      </c>
      <c r="H74" s="15">
        <f t="shared" ref="H74:AR74" si="59">SUM(H65:H73)</f>
        <v>1488.7813534214811</v>
      </c>
      <c r="I74" s="15">
        <f t="shared" si="59"/>
        <v>1488.8788671561115</v>
      </c>
      <c r="J74" s="15">
        <f t="shared" si="59"/>
        <v>1488.9763808907417</v>
      </c>
      <c r="K74" s="15">
        <f t="shared" si="59"/>
        <v>1489.0738946253721</v>
      </c>
      <c r="L74" s="15">
        <f t="shared" si="59"/>
        <v>1489.1714083600023</v>
      </c>
      <c r="M74" s="15">
        <f t="shared" si="59"/>
        <v>1489.2689220946327</v>
      </c>
      <c r="N74" s="15">
        <f t="shared" si="59"/>
        <v>1489.3664358292629</v>
      </c>
      <c r="O74" s="15">
        <f t="shared" si="59"/>
        <v>1489.4639495638933</v>
      </c>
      <c r="P74" s="15">
        <f t="shared" si="59"/>
        <v>1489.5614632985237</v>
      </c>
      <c r="Q74" s="15">
        <f t="shared" si="59"/>
        <v>1489.6589770331539</v>
      </c>
      <c r="R74" s="15">
        <f t="shared" si="59"/>
        <v>1489.7564907677843</v>
      </c>
      <c r="S74" s="15">
        <f t="shared" si="59"/>
        <v>1489.8540045024145</v>
      </c>
      <c r="T74" s="15">
        <f t="shared" si="59"/>
        <v>1489.9515182370449</v>
      </c>
      <c r="U74" s="15">
        <f t="shared" si="59"/>
        <v>1490.049031971675</v>
      </c>
      <c r="V74" s="15">
        <f t="shared" si="59"/>
        <v>1490.1465457063055</v>
      </c>
      <c r="W74" s="15">
        <f t="shared" si="59"/>
        <v>1490.2440594409356</v>
      </c>
      <c r="X74" s="15">
        <f t="shared" si="59"/>
        <v>1490.3415731755661</v>
      </c>
      <c r="Y74" s="15">
        <f t="shared" si="59"/>
        <v>1490.4390869101962</v>
      </c>
      <c r="Z74" s="15">
        <f t="shared" si="59"/>
        <v>1490.5366006448266</v>
      </c>
      <c r="AA74" s="15">
        <f t="shared" si="59"/>
        <v>1490.6341143794568</v>
      </c>
      <c r="AB74" s="15">
        <f t="shared" si="59"/>
        <v>1490.7316281140872</v>
      </c>
      <c r="AC74" s="15">
        <f t="shared" si="59"/>
        <v>1490.8291418487174</v>
      </c>
      <c r="AD74" s="15">
        <f t="shared" si="59"/>
        <v>1490.9266555833478</v>
      </c>
      <c r="AE74" s="15">
        <f t="shared" si="59"/>
        <v>1491.0241693179782</v>
      </c>
      <c r="AF74" s="15">
        <f t="shared" si="59"/>
        <v>1491.1216830526084</v>
      </c>
      <c r="AG74" s="15">
        <f t="shared" si="59"/>
        <v>1491.2191967872388</v>
      </c>
      <c r="AH74" s="15">
        <f t="shared" si="59"/>
        <v>1491.316710521869</v>
      </c>
      <c r="AI74" s="15">
        <f t="shared" si="59"/>
        <v>1491.4142242564994</v>
      </c>
      <c r="AJ74" s="15">
        <f t="shared" si="59"/>
        <v>1491.5117379911296</v>
      </c>
      <c r="AK74" s="15">
        <f t="shared" si="59"/>
        <v>1491.60925172576</v>
      </c>
      <c r="AL74" s="15">
        <f t="shared" si="59"/>
        <v>1491.7067654603902</v>
      </c>
      <c r="AM74" s="15">
        <f t="shared" si="59"/>
        <v>1491.8042791950206</v>
      </c>
      <c r="AN74" s="15">
        <f t="shared" si="59"/>
        <v>1491.9017929296508</v>
      </c>
      <c r="AO74" s="15">
        <f t="shared" si="59"/>
        <v>1491.9993066642812</v>
      </c>
      <c r="AP74" s="15">
        <f t="shared" si="59"/>
        <v>1492.0968203989114</v>
      </c>
      <c r="AQ74" s="15">
        <f t="shared" si="59"/>
        <v>1492.1943341335418</v>
      </c>
      <c r="AR74" s="15">
        <f t="shared" si="59"/>
        <v>1492.291847868172</v>
      </c>
    </row>
    <row r="76" spans="2:44" x14ac:dyDescent="0.15">
      <c r="Q76">
        <f>8192/16</f>
        <v>512</v>
      </c>
    </row>
    <row r="77" spans="2:44" x14ac:dyDescent="0.15">
      <c r="Q77">
        <f>2^8</f>
        <v>256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9F465-2DF4-144B-9D0C-4A53B85544A5}">
  <dimension ref="B1:AX77"/>
  <sheetViews>
    <sheetView topLeftCell="A65" zoomScale="122" zoomScaleNormal="120" workbookViewId="0">
      <selection activeCell="E15" sqref="E15"/>
    </sheetView>
  </sheetViews>
  <sheetFormatPr baseColWidth="10" defaultColWidth="11.5" defaultRowHeight="13" x14ac:dyDescent="0.15"/>
  <cols>
    <col min="1" max="1" width="5.1640625" customWidth="1"/>
    <col min="2" max="2" width="13.5" customWidth="1"/>
    <col min="3" max="3" width="8.83203125" customWidth="1"/>
    <col min="4" max="4" width="18.6640625" customWidth="1"/>
    <col min="5" max="8" width="15" customWidth="1"/>
    <col min="9" max="9" width="13.6640625" customWidth="1"/>
    <col min="10" max="10" width="12.83203125" customWidth="1"/>
    <col min="11" max="17" width="13.1640625" bestFit="1" customWidth="1"/>
    <col min="43" max="43" width="15.1640625" bestFit="1" customWidth="1"/>
  </cols>
  <sheetData>
    <row r="1" spans="2:50" x14ac:dyDescent="0.15">
      <c r="B1" s="23" t="s">
        <v>39</v>
      </c>
    </row>
    <row r="2" spans="2:50" x14ac:dyDescent="0.15">
      <c r="B2">
        <v>0</v>
      </c>
      <c r="D2" s="1" t="s">
        <v>0</v>
      </c>
      <c r="E2" s="2">
        <f>graphs!C4</f>
        <v>0.01</v>
      </c>
      <c r="F2" s="2">
        <f>E2+$B2</f>
        <v>0.01</v>
      </c>
      <c r="G2" s="2">
        <f>F2+$B2</f>
        <v>0.01</v>
      </c>
      <c r="H2" s="2">
        <f t="shared" ref="H2:AR2" si="0">G2+$B2</f>
        <v>0.01</v>
      </c>
      <c r="I2" s="2">
        <f t="shared" si="0"/>
        <v>0.01</v>
      </c>
      <c r="J2" s="2">
        <f t="shared" si="0"/>
        <v>0.01</v>
      </c>
      <c r="K2" s="2">
        <f t="shared" si="0"/>
        <v>0.01</v>
      </c>
      <c r="L2" s="2">
        <f t="shared" si="0"/>
        <v>0.01</v>
      </c>
      <c r="M2" s="2">
        <f t="shared" si="0"/>
        <v>0.01</v>
      </c>
      <c r="N2" s="2">
        <f t="shared" si="0"/>
        <v>0.01</v>
      </c>
      <c r="O2" s="2">
        <f t="shared" si="0"/>
        <v>0.01</v>
      </c>
      <c r="P2" s="2">
        <f t="shared" si="0"/>
        <v>0.01</v>
      </c>
      <c r="Q2" s="2">
        <f t="shared" si="0"/>
        <v>0.01</v>
      </c>
      <c r="R2" s="2">
        <f t="shared" si="0"/>
        <v>0.01</v>
      </c>
      <c r="S2" s="2">
        <f t="shared" si="0"/>
        <v>0.01</v>
      </c>
      <c r="T2" s="2">
        <f t="shared" si="0"/>
        <v>0.01</v>
      </c>
      <c r="U2" s="2">
        <f t="shared" si="0"/>
        <v>0.01</v>
      </c>
      <c r="V2" s="2">
        <f t="shared" si="0"/>
        <v>0.01</v>
      </c>
      <c r="W2" s="2">
        <f t="shared" si="0"/>
        <v>0.01</v>
      </c>
      <c r="X2" s="2">
        <f t="shared" si="0"/>
        <v>0.01</v>
      </c>
      <c r="Y2" s="2">
        <f t="shared" si="0"/>
        <v>0.01</v>
      </c>
      <c r="Z2" s="2">
        <f t="shared" si="0"/>
        <v>0.01</v>
      </c>
      <c r="AA2" s="2">
        <f t="shared" si="0"/>
        <v>0.01</v>
      </c>
      <c r="AB2" s="2">
        <f t="shared" si="0"/>
        <v>0.01</v>
      </c>
      <c r="AC2" s="2">
        <f t="shared" si="0"/>
        <v>0.01</v>
      </c>
      <c r="AD2" s="2">
        <f t="shared" si="0"/>
        <v>0.01</v>
      </c>
      <c r="AE2" s="2">
        <f t="shared" si="0"/>
        <v>0.01</v>
      </c>
      <c r="AF2" s="2">
        <f t="shared" si="0"/>
        <v>0.01</v>
      </c>
      <c r="AG2" s="2">
        <f t="shared" si="0"/>
        <v>0.01</v>
      </c>
      <c r="AH2" s="2">
        <f t="shared" si="0"/>
        <v>0.01</v>
      </c>
      <c r="AI2" s="2">
        <f t="shared" si="0"/>
        <v>0.01</v>
      </c>
      <c r="AJ2" s="2">
        <f t="shared" si="0"/>
        <v>0.01</v>
      </c>
      <c r="AK2" s="2">
        <f t="shared" si="0"/>
        <v>0.01</v>
      </c>
      <c r="AL2" s="2">
        <f t="shared" si="0"/>
        <v>0.01</v>
      </c>
      <c r="AM2" s="2">
        <f t="shared" si="0"/>
        <v>0.01</v>
      </c>
      <c r="AN2" s="2">
        <f t="shared" si="0"/>
        <v>0.01</v>
      </c>
      <c r="AO2" s="2">
        <f t="shared" si="0"/>
        <v>0.01</v>
      </c>
      <c r="AP2" s="2">
        <f t="shared" si="0"/>
        <v>0.01</v>
      </c>
      <c r="AQ2" s="2">
        <f t="shared" si="0"/>
        <v>0.01</v>
      </c>
      <c r="AR2" s="2">
        <f t="shared" si="0"/>
        <v>0.01</v>
      </c>
      <c r="AS2" s="2"/>
      <c r="AT2" s="2"/>
      <c r="AU2" s="2"/>
      <c r="AV2" s="2"/>
      <c r="AW2" s="2"/>
      <c r="AX2" s="2"/>
    </row>
    <row r="3" spans="2:50" x14ac:dyDescent="0.15">
      <c r="B3">
        <v>0</v>
      </c>
      <c r="D3" s="1" t="s">
        <v>1</v>
      </c>
      <c r="E3" s="2">
        <f>graphs!C5</f>
        <v>1000</v>
      </c>
      <c r="F3" s="2">
        <f>E3</f>
        <v>1000</v>
      </c>
      <c r="G3" s="2">
        <f t="shared" ref="G3:AR4" si="1">F3</f>
        <v>1000</v>
      </c>
      <c r="H3" s="2">
        <f t="shared" si="1"/>
        <v>1000</v>
      </c>
      <c r="I3" s="2">
        <f t="shared" si="1"/>
        <v>1000</v>
      </c>
      <c r="J3" s="2">
        <f t="shared" si="1"/>
        <v>1000</v>
      </c>
      <c r="K3" s="2">
        <f t="shared" si="1"/>
        <v>1000</v>
      </c>
      <c r="L3" s="2">
        <f t="shared" si="1"/>
        <v>1000</v>
      </c>
      <c r="M3" s="2">
        <f t="shared" si="1"/>
        <v>1000</v>
      </c>
      <c r="N3" s="2">
        <f t="shared" si="1"/>
        <v>1000</v>
      </c>
      <c r="O3" s="2">
        <f t="shared" si="1"/>
        <v>1000</v>
      </c>
      <c r="P3" s="2">
        <f t="shared" si="1"/>
        <v>1000</v>
      </c>
      <c r="Q3" s="2">
        <f t="shared" si="1"/>
        <v>1000</v>
      </c>
      <c r="R3" s="2">
        <f t="shared" si="1"/>
        <v>1000</v>
      </c>
      <c r="S3" s="2">
        <f t="shared" si="1"/>
        <v>1000</v>
      </c>
      <c r="T3" s="2">
        <f t="shared" si="1"/>
        <v>1000</v>
      </c>
      <c r="U3" s="2">
        <f t="shared" si="1"/>
        <v>1000</v>
      </c>
      <c r="V3" s="2">
        <f t="shared" si="1"/>
        <v>1000</v>
      </c>
      <c r="W3" s="2">
        <f t="shared" si="1"/>
        <v>1000</v>
      </c>
      <c r="X3" s="2">
        <f t="shared" si="1"/>
        <v>1000</v>
      </c>
      <c r="Y3" s="2">
        <f t="shared" si="1"/>
        <v>1000</v>
      </c>
      <c r="Z3" s="2">
        <f t="shared" si="1"/>
        <v>1000</v>
      </c>
      <c r="AA3" s="2">
        <f t="shared" si="1"/>
        <v>1000</v>
      </c>
      <c r="AB3" s="2">
        <f t="shared" si="1"/>
        <v>1000</v>
      </c>
      <c r="AC3" s="2">
        <f t="shared" si="1"/>
        <v>1000</v>
      </c>
      <c r="AD3" s="2">
        <f t="shared" si="1"/>
        <v>1000</v>
      </c>
      <c r="AE3" s="2">
        <f t="shared" si="1"/>
        <v>1000</v>
      </c>
      <c r="AF3" s="2">
        <f t="shared" si="1"/>
        <v>1000</v>
      </c>
      <c r="AG3" s="2">
        <f t="shared" si="1"/>
        <v>1000</v>
      </c>
      <c r="AH3" s="2">
        <f t="shared" si="1"/>
        <v>1000</v>
      </c>
      <c r="AI3" s="2">
        <f t="shared" si="1"/>
        <v>1000</v>
      </c>
      <c r="AJ3" s="2">
        <f t="shared" si="1"/>
        <v>1000</v>
      </c>
      <c r="AK3" s="2">
        <f t="shared" si="1"/>
        <v>1000</v>
      </c>
      <c r="AL3" s="2">
        <f t="shared" si="1"/>
        <v>1000</v>
      </c>
      <c r="AM3" s="2">
        <f t="shared" si="1"/>
        <v>1000</v>
      </c>
      <c r="AN3" s="2">
        <f t="shared" si="1"/>
        <v>1000</v>
      </c>
      <c r="AO3" s="2">
        <f t="shared" si="1"/>
        <v>1000</v>
      </c>
      <c r="AP3" s="2">
        <f t="shared" si="1"/>
        <v>1000</v>
      </c>
      <c r="AQ3" s="2">
        <f t="shared" si="1"/>
        <v>1000</v>
      </c>
      <c r="AR3" s="2">
        <f t="shared" si="1"/>
        <v>1000</v>
      </c>
      <c r="AS3" s="2"/>
      <c r="AT3" s="2"/>
      <c r="AU3" s="2"/>
      <c r="AV3" s="2"/>
      <c r="AW3" s="2"/>
      <c r="AX3" s="2"/>
    </row>
    <row r="4" spans="2:50" x14ac:dyDescent="0.15">
      <c r="B4">
        <v>0</v>
      </c>
      <c r="D4" s="23" t="s">
        <v>43</v>
      </c>
      <c r="E4" s="2">
        <f>graphs!C6</f>
        <v>1000</v>
      </c>
      <c r="F4" s="2">
        <f t="shared" ref="F4:U6" si="2">E4</f>
        <v>1000</v>
      </c>
      <c r="G4" s="25">
        <f t="shared" si="1"/>
        <v>1000</v>
      </c>
      <c r="H4" s="25">
        <f t="shared" si="1"/>
        <v>1000</v>
      </c>
      <c r="I4" s="25">
        <f t="shared" si="1"/>
        <v>1000</v>
      </c>
      <c r="J4" s="25">
        <f t="shared" si="1"/>
        <v>1000</v>
      </c>
      <c r="K4" s="25">
        <f t="shared" si="1"/>
        <v>1000</v>
      </c>
      <c r="L4" s="25">
        <f t="shared" si="1"/>
        <v>1000</v>
      </c>
      <c r="M4" s="25">
        <f t="shared" si="1"/>
        <v>1000</v>
      </c>
      <c r="N4" s="25">
        <f t="shared" si="1"/>
        <v>1000</v>
      </c>
      <c r="O4" s="25">
        <f t="shared" si="1"/>
        <v>1000</v>
      </c>
      <c r="P4" s="25">
        <f t="shared" si="1"/>
        <v>1000</v>
      </c>
      <c r="Q4" s="25">
        <f t="shared" si="1"/>
        <v>1000</v>
      </c>
      <c r="R4" s="25">
        <f t="shared" si="1"/>
        <v>1000</v>
      </c>
      <c r="S4" s="25">
        <f t="shared" si="1"/>
        <v>1000</v>
      </c>
      <c r="T4" s="25">
        <f t="shared" si="1"/>
        <v>1000</v>
      </c>
      <c r="U4" s="25">
        <f t="shared" si="1"/>
        <v>1000</v>
      </c>
      <c r="V4" s="25">
        <f t="shared" si="1"/>
        <v>1000</v>
      </c>
      <c r="W4" s="25">
        <f t="shared" si="1"/>
        <v>1000</v>
      </c>
      <c r="X4" s="25">
        <f t="shared" si="1"/>
        <v>1000</v>
      </c>
      <c r="Y4" s="25">
        <f t="shared" si="1"/>
        <v>1000</v>
      </c>
      <c r="Z4" s="25">
        <f t="shared" si="1"/>
        <v>1000</v>
      </c>
      <c r="AA4" s="25">
        <f t="shared" si="1"/>
        <v>1000</v>
      </c>
      <c r="AB4" s="25">
        <f t="shared" si="1"/>
        <v>1000</v>
      </c>
      <c r="AC4" s="25">
        <f t="shared" si="1"/>
        <v>1000</v>
      </c>
      <c r="AD4" s="25">
        <f t="shared" si="1"/>
        <v>1000</v>
      </c>
      <c r="AE4" s="25">
        <f t="shared" si="1"/>
        <v>1000</v>
      </c>
      <c r="AF4" s="25">
        <f t="shared" si="1"/>
        <v>1000</v>
      </c>
      <c r="AG4" s="25">
        <f t="shared" si="1"/>
        <v>1000</v>
      </c>
      <c r="AH4" s="25">
        <f t="shared" si="1"/>
        <v>1000</v>
      </c>
      <c r="AI4" s="25">
        <f t="shared" si="1"/>
        <v>1000</v>
      </c>
      <c r="AJ4" s="25">
        <f t="shared" si="1"/>
        <v>1000</v>
      </c>
      <c r="AK4" s="25">
        <f t="shared" si="1"/>
        <v>1000</v>
      </c>
      <c r="AL4" s="25">
        <f t="shared" si="1"/>
        <v>1000</v>
      </c>
      <c r="AM4" s="25">
        <f t="shared" si="1"/>
        <v>1000</v>
      </c>
      <c r="AN4" s="25">
        <f t="shared" si="1"/>
        <v>1000</v>
      </c>
      <c r="AO4" s="25">
        <f t="shared" si="1"/>
        <v>1000</v>
      </c>
      <c r="AP4" s="25">
        <f t="shared" si="1"/>
        <v>1000</v>
      </c>
      <c r="AQ4" s="25">
        <f t="shared" si="1"/>
        <v>1000</v>
      </c>
      <c r="AR4" s="25">
        <f t="shared" si="1"/>
        <v>1000</v>
      </c>
      <c r="AS4" s="25"/>
      <c r="AT4" s="25"/>
      <c r="AU4" s="25"/>
      <c r="AV4" s="25"/>
      <c r="AW4" s="25"/>
      <c r="AX4" s="25"/>
    </row>
    <row r="5" spans="2:50" x14ac:dyDescent="0.15">
      <c r="B5">
        <v>0</v>
      </c>
      <c r="D5" s="1" t="s">
        <v>2</v>
      </c>
      <c r="E5" s="2">
        <f>graphs!C7</f>
        <v>1500</v>
      </c>
      <c r="F5" s="2">
        <f t="shared" si="2"/>
        <v>1500</v>
      </c>
      <c r="G5" s="2">
        <f t="shared" ref="G5:AR5" si="3">F5+$B$5</f>
        <v>1500</v>
      </c>
      <c r="H5" s="2">
        <f t="shared" si="3"/>
        <v>1500</v>
      </c>
      <c r="I5" s="2">
        <f t="shared" si="3"/>
        <v>1500</v>
      </c>
      <c r="J5" s="2">
        <f t="shared" si="3"/>
        <v>1500</v>
      </c>
      <c r="K5" s="2">
        <f t="shared" si="3"/>
        <v>1500</v>
      </c>
      <c r="L5" s="2">
        <f t="shared" si="3"/>
        <v>1500</v>
      </c>
      <c r="M5" s="2">
        <f t="shared" si="3"/>
        <v>1500</v>
      </c>
      <c r="N5" s="2">
        <f t="shared" si="3"/>
        <v>1500</v>
      </c>
      <c r="O5" s="2">
        <f t="shared" si="3"/>
        <v>1500</v>
      </c>
      <c r="P5" s="2">
        <f t="shared" si="3"/>
        <v>1500</v>
      </c>
      <c r="Q5" s="2">
        <f t="shared" si="3"/>
        <v>1500</v>
      </c>
      <c r="R5" s="2">
        <f t="shared" si="3"/>
        <v>1500</v>
      </c>
      <c r="S5" s="2">
        <f t="shared" si="3"/>
        <v>1500</v>
      </c>
      <c r="T5" s="2">
        <f t="shared" si="3"/>
        <v>1500</v>
      </c>
      <c r="U5" s="2">
        <f t="shared" si="3"/>
        <v>1500</v>
      </c>
      <c r="V5" s="2">
        <f t="shared" si="3"/>
        <v>1500</v>
      </c>
      <c r="W5" s="2">
        <f t="shared" si="3"/>
        <v>1500</v>
      </c>
      <c r="X5" s="2">
        <f t="shared" si="3"/>
        <v>1500</v>
      </c>
      <c r="Y5" s="2">
        <f t="shared" si="3"/>
        <v>1500</v>
      </c>
      <c r="Z5" s="2">
        <f t="shared" si="3"/>
        <v>1500</v>
      </c>
      <c r="AA5" s="2">
        <f t="shared" si="3"/>
        <v>1500</v>
      </c>
      <c r="AB5" s="2">
        <f t="shared" si="3"/>
        <v>1500</v>
      </c>
      <c r="AC5" s="2">
        <f t="shared" si="3"/>
        <v>1500</v>
      </c>
      <c r="AD5" s="2">
        <f t="shared" si="3"/>
        <v>1500</v>
      </c>
      <c r="AE5" s="2">
        <f t="shared" si="3"/>
        <v>1500</v>
      </c>
      <c r="AF5" s="2">
        <f t="shared" si="3"/>
        <v>1500</v>
      </c>
      <c r="AG5" s="2">
        <f t="shared" si="3"/>
        <v>1500</v>
      </c>
      <c r="AH5" s="2">
        <f t="shared" si="3"/>
        <v>1500</v>
      </c>
      <c r="AI5" s="2">
        <f t="shared" si="3"/>
        <v>1500</v>
      </c>
      <c r="AJ5" s="2">
        <f t="shared" si="3"/>
        <v>1500</v>
      </c>
      <c r="AK5" s="2">
        <f t="shared" si="3"/>
        <v>1500</v>
      </c>
      <c r="AL5" s="2">
        <f t="shared" si="3"/>
        <v>1500</v>
      </c>
      <c r="AM5" s="2">
        <f t="shared" si="3"/>
        <v>1500</v>
      </c>
      <c r="AN5" s="2">
        <f t="shared" si="3"/>
        <v>1500</v>
      </c>
      <c r="AO5" s="2">
        <f t="shared" si="3"/>
        <v>1500</v>
      </c>
      <c r="AP5" s="2">
        <f t="shared" si="3"/>
        <v>1500</v>
      </c>
      <c r="AQ5" s="2">
        <f t="shared" si="3"/>
        <v>1500</v>
      </c>
      <c r="AR5" s="2">
        <f t="shared" si="3"/>
        <v>1500</v>
      </c>
      <c r="AS5" s="2"/>
      <c r="AT5" s="2"/>
      <c r="AU5" s="2"/>
      <c r="AV5" s="2"/>
      <c r="AW5" s="2"/>
      <c r="AX5" s="2"/>
    </row>
    <row r="6" spans="2:50" x14ac:dyDescent="0.15">
      <c r="B6">
        <v>2.5000000000000001E-2</v>
      </c>
      <c r="D6" s="26" t="s">
        <v>49</v>
      </c>
      <c r="E6" s="2">
        <v>0</v>
      </c>
      <c r="F6" s="2">
        <f>E6+$B$6</f>
        <v>2.5000000000000001E-2</v>
      </c>
      <c r="G6" s="2">
        <f t="shared" ref="G6:AR6" si="4">F6+$B$6</f>
        <v>0.05</v>
      </c>
      <c r="H6" s="2">
        <f t="shared" si="4"/>
        <v>7.5000000000000011E-2</v>
      </c>
      <c r="I6" s="2">
        <f t="shared" si="4"/>
        <v>0.1</v>
      </c>
      <c r="J6" s="2">
        <f t="shared" si="4"/>
        <v>0.125</v>
      </c>
      <c r="K6" s="2">
        <f t="shared" si="4"/>
        <v>0.15</v>
      </c>
      <c r="L6" s="2">
        <f t="shared" si="4"/>
        <v>0.17499999999999999</v>
      </c>
      <c r="M6" s="2">
        <f t="shared" si="4"/>
        <v>0.19999999999999998</v>
      </c>
      <c r="N6" s="2">
        <f t="shared" si="4"/>
        <v>0.22499999999999998</v>
      </c>
      <c r="O6" s="2">
        <f t="shared" si="4"/>
        <v>0.24999999999999997</v>
      </c>
      <c r="P6" s="2">
        <f t="shared" si="4"/>
        <v>0.27499999999999997</v>
      </c>
      <c r="Q6" s="2">
        <f t="shared" si="4"/>
        <v>0.3</v>
      </c>
      <c r="R6" s="2">
        <f t="shared" si="4"/>
        <v>0.32500000000000001</v>
      </c>
      <c r="S6" s="2">
        <f t="shared" si="4"/>
        <v>0.35000000000000003</v>
      </c>
      <c r="T6" s="2">
        <f t="shared" si="4"/>
        <v>0.37500000000000006</v>
      </c>
      <c r="U6" s="2">
        <f t="shared" si="4"/>
        <v>0.40000000000000008</v>
      </c>
      <c r="V6" s="2">
        <f t="shared" si="4"/>
        <v>0.4250000000000001</v>
      </c>
      <c r="W6" s="2">
        <f t="shared" si="4"/>
        <v>0.45000000000000012</v>
      </c>
      <c r="X6" s="2">
        <f t="shared" si="4"/>
        <v>0.47500000000000014</v>
      </c>
      <c r="Y6" s="2">
        <f t="shared" si="4"/>
        <v>0.50000000000000011</v>
      </c>
      <c r="Z6" s="2">
        <f t="shared" si="4"/>
        <v>0.52500000000000013</v>
      </c>
      <c r="AA6" s="2">
        <f t="shared" si="4"/>
        <v>0.55000000000000016</v>
      </c>
      <c r="AB6" s="2">
        <f t="shared" si="4"/>
        <v>0.57500000000000018</v>
      </c>
      <c r="AC6" s="2">
        <f t="shared" si="4"/>
        <v>0.6000000000000002</v>
      </c>
      <c r="AD6" s="2">
        <f t="shared" si="4"/>
        <v>0.62500000000000022</v>
      </c>
      <c r="AE6" s="2">
        <f t="shared" si="4"/>
        <v>0.65000000000000024</v>
      </c>
      <c r="AF6" s="2">
        <f t="shared" si="4"/>
        <v>0.67500000000000027</v>
      </c>
      <c r="AG6" s="2">
        <f t="shared" si="4"/>
        <v>0.70000000000000029</v>
      </c>
      <c r="AH6" s="2">
        <f t="shared" si="4"/>
        <v>0.72500000000000031</v>
      </c>
      <c r="AI6" s="2">
        <f t="shared" si="4"/>
        <v>0.75000000000000033</v>
      </c>
      <c r="AJ6" s="2">
        <f t="shared" si="4"/>
        <v>0.77500000000000036</v>
      </c>
      <c r="AK6" s="2">
        <f t="shared" si="4"/>
        <v>0.80000000000000038</v>
      </c>
      <c r="AL6" s="2">
        <f t="shared" si="4"/>
        <v>0.8250000000000004</v>
      </c>
      <c r="AM6" s="2">
        <f t="shared" si="4"/>
        <v>0.85000000000000042</v>
      </c>
      <c r="AN6" s="2">
        <f t="shared" si="4"/>
        <v>0.87500000000000044</v>
      </c>
      <c r="AO6" s="2">
        <f t="shared" si="4"/>
        <v>0.90000000000000047</v>
      </c>
      <c r="AP6" s="2">
        <f t="shared" si="4"/>
        <v>0.92500000000000049</v>
      </c>
      <c r="AQ6" s="2">
        <f t="shared" si="4"/>
        <v>0.95000000000000051</v>
      </c>
      <c r="AR6" s="2">
        <f t="shared" si="4"/>
        <v>0.97500000000000053</v>
      </c>
    </row>
    <row r="7" spans="2:50" x14ac:dyDescent="0.15">
      <c r="AS7" s="4"/>
      <c r="AT7" s="4"/>
      <c r="AU7" s="4"/>
      <c r="AV7" s="4"/>
      <c r="AW7" s="4"/>
      <c r="AX7" s="4"/>
    </row>
    <row r="8" spans="2:50" x14ac:dyDescent="0.15">
      <c r="D8" s="3" t="s">
        <v>3</v>
      </c>
      <c r="E8" s="4">
        <f>E3</f>
        <v>1000</v>
      </c>
      <c r="F8" s="4">
        <f t="shared" ref="F8:AR8" si="5">F3</f>
        <v>1000</v>
      </c>
      <c r="G8" s="4">
        <f t="shared" si="5"/>
        <v>1000</v>
      </c>
      <c r="H8" s="4">
        <f t="shared" si="5"/>
        <v>1000</v>
      </c>
      <c r="I8" s="4">
        <f t="shared" si="5"/>
        <v>1000</v>
      </c>
      <c r="J8" s="4">
        <f t="shared" si="5"/>
        <v>1000</v>
      </c>
      <c r="K8" s="4">
        <f t="shared" si="5"/>
        <v>1000</v>
      </c>
      <c r="L8" s="4">
        <f t="shared" si="5"/>
        <v>1000</v>
      </c>
      <c r="M8" s="4">
        <f t="shared" si="5"/>
        <v>1000</v>
      </c>
      <c r="N8" s="4">
        <f t="shared" si="5"/>
        <v>1000</v>
      </c>
      <c r="O8" s="4">
        <f t="shared" si="5"/>
        <v>1000</v>
      </c>
      <c r="P8" s="4">
        <f t="shared" si="5"/>
        <v>1000</v>
      </c>
      <c r="Q8" s="4">
        <f t="shared" si="5"/>
        <v>1000</v>
      </c>
      <c r="R8" s="4">
        <f t="shared" si="5"/>
        <v>1000</v>
      </c>
      <c r="S8" s="4">
        <f t="shared" si="5"/>
        <v>1000</v>
      </c>
      <c r="T8" s="4">
        <f t="shared" si="5"/>
        <v>1000</v>
      </c>
      <c r="U8" s="4">
        <f t="shared" si="5"/>
        <v>1000</v>
      </c>
      <c r="V8" s="4">
        <f t="shared" si="5"/>
        <v>1000</v>
      </c>
      <c r="W8" s="4">
        <f t="shared" si="5"/>
        <v>1000</v>
      </c>
      <c r="X8" s="4">
        <f t="shared" si="5"/>
        <v>1000</v>
      </c>
      <c r="Y8" s="4">
        <f t="shared" si="5"/>
        <v>1000</v>
      </c>
      <c r="Z8" s="4">
        <f t="shared" si="5"/>
        <v>1000</v>
      </c>
      <c r="AA8" s="4">
        <f t="shared" si="5"/>
        <v>1000</v>
      </c>
      <c r="AB8" s="4">
        <f t="shared" si="5"/>
        <v>1000</v>
      </c>
      <c r="AC8" s="4">
        <f t="shared" si="5"/>
        <v>1000</v>
      </c>
      <c r="AD8" s="4">
        <f t="shared" si="5"/>
        <v>1000</v>
      </c>
      <c r="AE8" s="4">
        <f t="shared" si="5"/>
        <v>1000</v>
      </c>
      <c r="AF8" s="4">
        <f t="shared" si="5"/>
        <v>1000</v>
      </c>
      <c r="AG8" s="4">
        <f t="shared" si="5"/>
        <v>1000</v>
      </c>
      <c r="AH8" s="4">
        <f t="shared" si="5"/>
        <v>1000</v>
      </c>
      <c r="AI8" s="4">
        <f t="shared" si="5"/>
        <v>1000</v>
      </c>
      <c r="AJ8" s="4">
        <f t="shared" si="5"/>
        <v>1000</v>
      </c>
      <c r="AK8" s="4">
        <f t="shared" si="5"/>
        <v>1000</v>
      </c>
      <c r="AL8" s="4">
        <f t="shared" si="5"/>
        <v>1000</v>
      </c>
      <c r="AM8" s="4">
        <f t="shared" si="5"/>
        <v>1000</v>
      </c>
      <c r="AN8" s="4">
        <f t="shared" si="5"/>
        <v>1000</v>
      </c>
      <c r="AO8" s="4">
        <f t="shared" si="5"/>
        <v>1000</v>
      </c>
      <c r="AP8" s="4">
        <f t="shared" si="5"/>
        <v>1000</v>
      </c>
      <c r="AQ8" s="4">
        <f t="shared" si="5"/>
        <v>1000</v>
      </c>
      <c r="AR8" s="4">
        <f t="shared" si="5"/>
        <v>1000</v>
      </c>
      <c r="AS8" s="4"/>
      <c r="AT8" s="4"/>
      <c r="AU8" s="4"/>
      <c r="AV8" s="4"/>
      <c r="AW8" s="4"/>
      <c r="AX8" s="4"/>
    </row>
    <row r="9" spans="2:50" x14ac:dyDescent="0.15">
      <c r="D9" t="s">
        <v>4</v>
      </c>
      <c r="E9" s="4">
        <f>E3*(1+(E2))</f>
        <v>1010</v>
      </c>
      <c r="F9" s="4">
        <f t="shared" ref="F9:AR9" si="6">F3*(1+(F2))</f>
        <v>1010</v>
      </c>
      <c r="G9" s="4">
        <f t="shared" si="6"/>
        <v>1010</v>
      </c>
      <c r="H9" s="4">
        <f t="shared" si="6"/>
        <v>1010</v>
      </c>
      <c r="I9" s="4">
        <f t="shared" si="6"/>
        <v>1010</v>
      </c>
      <c r="J9" s="4">
        <f t="shared" si="6"/>
        <v>1010</v>
      </c>
      <c r="K9" s="4">
        <f t="shared" si="6"/>
        <v>1010</v>
      </c>
      <c r="L9" s="4">
        <f t="shared" si="6"/>
        <v>1010</v>
      </c>
      <c r="M9" s="4">
        <f t="shared" si="6"/>
        <v>1010</v>
      </c>
      <c r="N9" s="4">
        <f t="shared" si="6"/>
        <v>1010</v>
      </c>
      <c r="O9" s="4">
        <f t="shared" si="6"/>
        <v>1010</v>
      </c>
      <c r="P9" s="4">
        <f t="shared" si="6"/>
        <v>1010</v>
      </c>
      <c r="Q9" s="4">
        <f t="shared" si="6"/>
        <v>1010</v>
      </c>
      <c r="R9" s="4">
        <f t="shared" si="6"/>
        <v>1010</v>
      </c>
      <c r="S9" s="4">
        <f t="shared" si="6"/>
        <v>1010</v>
      </c>
      <c r="T9" s="4">
        <f t="shared" si="6"/>
        <v>1010</v>
      </c>
      <c r="U9" s="4">
        <f t="shared" si="6"/>
        <v>1010</v>
      </c>
      <c r="V9" s="4">
        <f t="shared" si="6"/>
        <v>1010</v>
      </c>
      <c r="W9" s="4">
        <f t="shared" si="6"/>
        <v>1010</v>
      </c>
      <c r="X9" s="4">
        <f t="shared" si="6"/>
        <v>1010</v>
      </c>
      <c r="Y9" s="4">
        <f t="shared" si="6"/>
        <v>1010</v>
      </c>
      <c r="Z9" s="4">
        <f t="shared" si="6"/>
        <v>1010</v>
      </c>
      <c r="AA9" s="4">
        <f t="shared" si="6"/>
        <v>1010</v>
      </c>
      <c r="AB9" s="4">
        <f t="shared" si="6"/>
        <v>1010</v>
      </c>
      <c r="AC9" s="4">
        <f t="shared" si="6"/>
        <v>1010</v>
      </c>
      <c r="AD9" s="4">
        <f t="shared" si="6"/>
        <v>1010</v>
      </c>
      <c r="AE9" s="4">
        <f t="shared" si="6"/>
        <v>1010</v>
      </c>
      <c r="AF9" s="4">
        <f t="shared" si="6"/>
        <v>1010</v>
      </c>
      <c r="AG9" s="4">
        <f t="shared" si="6"/>
        <v>1010</v>
      </c>
      <c r="AH9" s="4">
        <f t="shared" si="6"/>
        <v>1010</v>
      </c>
      <c r="AI9" s="4">
        <f t="shared" si="6"/>
        <v>1010</v>
      </c>
      <c r="AJ9" s="4">
        <f t="shared" si="6"/>
        <v>1010</v>
      </c>
      <c r="AK9" s="4">
        <f t="shared" si="6"/>
        <v>1010</v>
      </c>
      <c r="AL9" s="4">
        <f t="shared" si="6"/>
        <v>1010</v>
      </c>
      <c r="AM9" s="4">
        <f t="shared" si="6"/>
        <v>1010</v>
      </c>
      <c r="AN9" s="4">
        <f t="shared" si="6"/>
        <v>1010</v>
      </c>
      <c r="AO9" s="4">
        <f t="shared" si="6"/>
        <v>1010</v>
      </c>
      <c r="AP9" s="4">
        <f t="shared" si="6"/>
        <v>1010</v>
      </c>
      <c r="AQ9" s="4">
        <f t="shared" si="6"/>
        <v>1010</v>
      </c>
      <c r="AR9" s="4">
        <f t="shared" si="6"/>
        <v>1010</v>
      </c>
      <c r="AS9" s="4"/>
      <c r="AT9" s="4"/>
      <c r="AU9" s="4"/>
      <c r="AV9" s="4"/>
      <c r="AW9" s="4"/>
      <c r="AX9" s="4"/>
    </row>
    <row r="10" spans="2:50" x14ac:dyDescent="0.15">
      <c r="D10" t="s">
        <v>5</v>
      </c>
      <c r="E10" s="4">
        <f>E5</f>
        <v>1500</v>
      </c>
      <c r="F10" s="4">
        <f t="shared" ref="F10:AR10" si="7">F5</f>
        <v>1500</v>
      </c>
      <c r="G10" s="4">
        <f t="shared" si="7"/>
        <v>1500</v>
      </c>
      <c r="H10" s="4">
        <f t="shared" si="7"/>
        <v>1500</v>
      </c>
      <c r="I10" s="4">
        <f t="shared" si="7"/>
        <v>1500</v>
      </c>
      <c r="J10" s="4">
        <f t="shared" si="7"/>
        <v>1500</v>
      </c>
      <c r="K10" s="4">
        <f t="shared" si="7"/>
        <v>1500</v>
      </c>
      <c r="L10" s="4">
        <f t="shared" si="7"/>
        <v>1500</v>
      </c>
      <c r="M10" s="4">
        <f t="shared" si="7"/>
        <v>1500</v>
      </c>
      <c r="N10" s="4">
        <f t="shared" si="7"/>
        <v>1500</v>
      </c>
      <c r="O10" s="4">
        <f t="shared" si="7"/>
        <v>1500</v>
      </c>
      <c r="P10" s="4">
        <f t="shared" si="7"/>
        <v>1500</v>
      </c>
      <c r="Q10" s="4">
        <f t="shared" si="7"/>
        <v>1500</v>
      </c>
      <c r="R10" s="4">
        <f t="shared" si="7"/>
        <v>1500</v>
      </c>
      <c r="S10" s="4">
        <f t="shared" si="7"/>
        <v>1500</v>
      </c>
      <c r="T10" s="4">
        <f t="shared" si="7"/>
        <v>1500</v>
      </c>
      <c r="U10" s="4">
        <f t="shared" si="7"/>
        <v>1500</v>
      </c>
      <c r="V10" s="4">
        <f t="shared" si="7"/>
        <v>1500</v>
      </c>
      <c r="W10" s="4">
        <f t="shared" si="7"/>
        <v>1500</v>
      </c>
      <c r="X10" s="4">
        <f t="shared" si="7"/>
        <v>1500</v>
      </c>
      <c r="Y10" s="4">
        <f t="shared" si="7"/>
        <v>1500</v>
      </c>
      <c r="Z10" s="4">
        <f t="shared" si="7"/>
        <v>1500</v>
      </c>
      <c r="AA10" s="4">
        <f t="shared" si="7"/>
        <v>1500</v>
      </c>
      <c r="AB10" s="4">
        <f t="shared" si="7"/>
        <v>1500</v>
      </c>
      <c r="AC10" s="4">
        <f t="shared" si="7"/>
        <v>1500</v>
      </c>
      <c r="AD10" s="4">
        <f t="shared" si="7"/>
        <v>1500</v>
      </c>
      <c r="AE10" s="4">
        <f t="shared" si="7"/>
        <v>1500</v>
      </c>
      <c r="AF10" s="4">
        <f t="shared" si="7"/>
        <v>1500</v>
      </c>
      <c r="AG10" s="4">
        <f t="shared" si="7"/>
        <v>1500</v>
      </c>
      <c r="AH10" s="4">
        <f t="shared" si="7"/>
        <v>1500</v>
      </c>
      <c r="AI10" s="4">
        <f t="shared" si="7"/>
        <v>1500</v>
      </c>
      <c r="AJ10" s="4">
        <f t="shared" si="7"/>
        <v>1500</v>
      </c>
      <c r="AK10" s="4">
        <f t="shared" si="7"/>
        <v>1500</v>
      </c>
      <c r="AL10" s="4">
        <f t="shared" si="7"/>
        <v>1500</v>
      </c>
      <c r="AM10" s="4">
        <f t="shared" si="7"/>
        <v>1500</v>
      </c>
      <c r="AN10" s="4">
        <f t="shared" si="7"/>
        <v>1500</v>
      </c>
      <c r="AO10" s="4">
        <f t="shared" si="7"/>
        <v>1500</v>
      </c>
      <c r="AP10" s="4">
        <f t="shared" si="7"/>
        <v>1500</v>
      </c>
      <c r="AQ10" s="4">
        <f t="shared" si="7"/>
        <v>1500</v>
      </c>
      <c r="AR10" s="4">
        <f t="shared" si="7"/>
        <v>1500</v>
      </c>
      <c r="AS10" s="5"/>
      <c r="AT10" s="5"/>
      <c r="AU10" s="5"/>
      <c r="AV10" s="5"/>
      <c r="AW10" s="5"/>
      <c r="AX10" s="5"/>
    </row>
    <row r="11" spans="2:50" x14ac:dyDescent="0.15">
      <c r="D11" t="s">
        <v>6</v>
      </c>
      <c r="E11" s="5">
        <v>1</v>
      </c>
      <c r="F11" s="5">
        <f>E11</f>
        <v>1</v>
      </c>
      <c r="G11" s="5">
        <f t="shared" ref="G11:AR11" si="8">F11</f>
        <v>1</v>
      </c>
      <c r="H11" s="5">
        <f t="shared" si="8"/>
        <v>1</v>
      </c>
      <c r="I11" s="5">
        <f t="shared" si="8"/>
        <v>1</v>
      </c>
      <c r="J11" s="5">
        <f t="shared" si="8"/>
        <v>1</v>
      </c>
      <c r="K11" s="5">
        <f t="shared" si="8"/>
        <v>1</v>
      </c>
      <c r="L11" s="5">
        <f t="shared" si="8"/>
        <v>1</v>
      </c>
      <c r="M11" s="5">
        <f t="shared" si="8"/>
        <v>1</v>
      </c>
      <c r="N11" s="5">
        <f t="shared" si="8"/>
        <v>1</v>
      </c>
      <c r="O11" s="5">
        <f t="shared" si="8"/>
        <v>1</v>
      </c>
      <c r="P11" s="5">
        <f t="shared" si="8"/>
        <v>1</v>
      </c>
      <c r="Q11" s="5">
        <f t="shared" si="8"/>
        <v>1</v>
      </c>
      <c r="R11" s="5">
        <f t="shared" si="8"/>
        <v>1</v>
      </c>
      <c r="S11" s="5">
        <f t="shared" si="8"/>
        <v>1</v>
      </c>
      <c r="T11" s="5">
        <f t="shared" si="8"/>
        <v>1</v>
      </c>
      <c r="U11" s="5">
        <f t="shared" si="8"/>
        <v>1</v>
      </c>
      <c r="V11" s="5">
        <f t="shared" si="8"/>
        <v>1</v>
      </c>
      <c r="W11" s="5">
        <f t="shared" si="8"/>
        <v>1</v>
      </c>
      <c r="X11" s="5">
        <f t="shared" si="8"/>
        <v>1</v>
      </c>
      <c r="Y11" s="5">
        <f t="shared" si="8"/>
        <v>1</v>
      </c>
      <c r="Z11" s="5">
        <f t="shared" si="8"/>
        <v>1</v>
      </c>
      <c r="AA11" s="5">
        <f t="shared" si="8"/>
        <v>1</v>
      </c>
      <c r="AB11" s="5">
        <f t="shared" si="8"/>
        <v>1</v>
      </c>
      <c r="AC11" s="5">
        <f t="shared" si="8"/>
        <v>1</v>
      </c>
      <c r="AD11" s="5">
        <f t="shared" si="8"/>
        <v>1</v>
      </c>
      <c r="AE11" s="5">
        <f t="shared" si="8"/>
        <v>1</v>
      </c>
      <c r="AF11" s="5">
        <f t="shared" si="8"/>
        <v>1</v>
      </c>
      <c r="AG11" s="5">
        <f t="shared" si="8"/>
        <v>1</v>
      </c>
      <c r="AH11" s="5">
        <f t="shared" si="8"/>
        <v>1</v>
      </c>
      <c r="AI11" s="5">
        <f t="shared" si="8"/>
        <v>1</v>
      </c>
      <c r="AJ11" s="5">
        <f t="shared" si="8"/>
        <v>1</v>
      </c>
      <c r="AK11" s="5">
        <f t="shared" si="8"/>
        <v>1</v>
      </c>
      <c r="AL11" s="5">
        <f t="shared" si="8"/>
        <v>1</v>
      </c>
      <c r="AM11" s="5">
        <f t="shared" si="8"/>
        <v>1</v>
      </c>
      <c r="AN11" s="5">
        <f t="shared" si="8"/>
        <v>1</v>
      </c>
      <c r="AO11" s="5">
        <f t="shared" si="8"/>
        <v>1</v>
      </c>
      <c r="AP11" s="5">
        <f t="shared" si="8"/>
        <v>1</v>
      </c>
      <c r="AQ11" s="5">
        <f t="shared" si="8"/>
        <v>1</v>
      </c>
      <c r="AR11" s="5">
        <f t="shared" si="8"/>
        <v>1</v>
      </c>
    </row>
    <row r="12" spans="2:50" x14ac:dyDescent="0.15">
      <c r="AS12" s="6"/>
      <c r="AT12" s="6"/>
      <c r="AU12" s="6"/>
      <c r="AV12" s="6"/>
      <c r="AW12" s="6"/>
      <c r="AX12" s="6"/>
    </row>
    <row r="13" spans="2:50" x14ac:dyDescent="0.15">
      <c r="B13" s="1" t="s">
        <v>41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7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7</v>
      </c>
      <c r="AO13" s="6" t="s">
        <v>7</v>
      </c>
      <c r="AP13" s="6" t="s">
        <v>7</v>
      </c>
      <c r="AQ13" s="6" t="s">
        <v>7</v>
      </c>
      <c r="AR13" s="6" t="s">
        <v>7</v>
      </c>
      <c r="AS13" s="5"/>
      <c r="AT13" s="5"/>
      <c r="AU13" s="5"/>
      <c r="AV13" s="5"/>
      <c r="AW13" s="5"/>
      <c r="AX13" s="5"/>
    </row>
    <row r="14" spans="2:50" x14ac:dyDescent="0.15">
      <c r="B14">
        <v>0</v>
      </c>
      <c r="D14" t="s">
        <v>8</v>
      </c>
      <c r="E14" s="5">
        <f>graphs!C8</f>
        <v>5.0000000000000001E-3</v>
      </c>
      <c r="F14" s="5">
        <f>E14+$B14</f>
        <v>5.0000000000000001E-3</v>
      </c>
      <c r="G14" s="5">
        <f>F14+$B14</f>
        <v>5.0000000000000001E-3</v>
      </c>
      <c r="H14" s="5">
        <f t="shared" ref="H14:AR15" si="9">G14+$B14</f>
        <v>5.0000000000000001E-3</v>
      </c>
      <c r="I14" s="5">
        <f t="shared" si="9"/>
        <v>5.0000000000000001E-3</v>
      </c>
      <c r="J14" s="5">
        <f t="shared" si="9"/>
        <v>5.0000000000000001E-3</v>
      </c>
      <c r="K14" s="5">
        <f t="shared" si="9"/>
        <v>5.0000000000000001E-3</v>
      </c>
      <c r="L14" s="5">
        <f t="shared" si="9"/>
        <v>5.0000000000000001E-3</v>
      </c>
      <c r="M14" s="5">
        <f t="shared" si="9"/>
        <v>5.0000000000000001E-3</v>
      </c>
      <c r="N14" s="5">
        <f t="shared" si="9"/>
        <v>5.0000000000000001E-3</v>
      </c>
      <c r="O14" s="5">
        <f t="shared" si="9"/>
        <v>5.0000000000000001E-3</v>
      </c>
      <c r="P14" s="5">
        <f t="shared" si="9"/>
        <v>5.0000000000000001E-3</v>
      </c>
      <c r="Q14" s="5">
        <f t="shared" si="9"/>
        <v>5.0000000000000001E-3</v>
      </c>
      <c r="R14" s="5">
        <f t="shared" si="9"/>
        <v>5.0000000000000001E-3</v>
      </c>
      <c r="S14" s="5">
        <f t="shared" si="9"/>
        <v>5.0000000000000001E-3</v>
      </c>
      <c r="T14" s="5">
        <f t="shared" si="9"/>
        <v>5.0000000000000001E-3</v>
      </c>
      <c r="U14" s="5">
        <f t="shared" si="9"/>
        <v>5.0000000000000001E-3</v>
      </c>
      <c r="V14" s="5">
        <f t="shared" si="9"/>
        <v>5.0000000000000001E-3</v>
      </c>
      <c r="W14" s="5">
        <f t="shared" si="9"/>
        <v>5.0000000000000001E-3</v>
      </c>
      <c r="X14" s="5">
        <f t="shared" si="9"/>
        <v>5.0000000000000001E-3</v>
      </c>
      <c r="Y14" s="5">
        <f t="shared" si="9"/>
        <v>5.0000000000000001E-3</v>
      </c>
      <c r="Z14" s="5">
        <f t="shared" si="9"/>
        <v>5.0000000000000001E-3</v>
      </c>
      <c r="AA14" s="5">
        <f t="shared" si="9"/>
        <v>5.0000000000000001E-3</v>
      </c>
      <c r="AB14" s="5">
        <f t="shared" si="9"/>
        <v>5.0000000000000001E-3</v>
      </c>
      <c r="AC14" s="5">
        <f t="shared" si="9"/>
        <v>5.0000000000000001E-3</v>
      </c>
      <c r="AD14" s="5">
        <f t="shared" si="9"/>
        <v>5.0000000000000001E-3</v>
      </c>
      <c r="AE14" s="5">
        <f t="shared" si="9"/>
        <v>5.0000000000000001E-3</v>
      </c>
      <c r="AF14" s="5">
        <f t="shared" si="9"/>
        <v>5.0000000000000001E-3</v>
      </c>
      <c r="AG14" s="5">
        <f t="shared" si="9"/>
        <v>5.0000000000000001E-3</v>
      </c>
      <c r="AH14" s="5">
        <f t="shared" si="9"/>
        <v>5.0000000000000001E-3</v>
      </c>
      <c r="AI14" s="5">
        <f t="shared" si="9"/>
        <v>5.0000000000000001E-3</v>
      </c>
      <c r="AJ14" s="5">
        <f t="shared" si="9"/>
        <v>5.0000000000000001E-3</v>
      </c>
      <c r="AK14" s="5">
        <f t="shared" si="9"/>
        <v>5.0000000000000001E-3</v>
      </c>
      <c r="AL14" s="5">
        <f t="shared" si="9"/>
        <v>5.0000000000000001E-3</v>
      </c>
      <c r="AM14" s="5">
        <f t="shared" si="9"/>
        <v>5.0000000000000001E-3</v>
      </c>
      <c r="AN14" s="5">
        <f t="shared" si="9"/>
        <v>5.0000000000000001E-3</v>
      </c>
      <c r="AO14" s="5">
        <f t="shared" si="9"/>
        <v>5.0000000000000001E-3</v>
      </c>
      <c r="AP14" s="5">
        <f t="shared" si="9"/>
        <v>5.0000000000000001E-3</v>
      </c>
      <c r="AQ14" s="5">
        <f t="shared" si="9"/>
        <v>5.0000000000000001E-3</v>
      </c>
      <c r="AR14" s="5">
        <f t="shared" si="9"/>
        <v>5.0000000000000001E-3</v>
      </c>
      <c r="AS14" s="7"/>
      <c r="AT14" s="7"/>
      <c r="AU14" s="7"/>
      <c r="AV14" s="7"/>
      <c r="AW14" s="7"/>
      <c r="AX14" s="7"/>
    </row>
    <row r="15" spans="2:50" x14ac:dyDescent="0.15">
      <c r="B15">
        <v>0</v>
      </c>
      <c r="D15" t="s">
        <v>9</v>
      </c>
      <c r="E15" s="5">
        <f>graphs!C9</f>
        <v>3.0000000000000001E-3</v>
      </c>
      <c r="F15" s="5">
        <f>E15+$B15</f>
        <v>3.0000000000000001E-3</v>
      </c>
      <c r="G15" s="5">
        <f>F15+$B15</f>
        <v>3.0000000000000001E-3</v>
      </c>
      <c r="H15" s="5">
        <f t="shared" si="9"/>
        <v>3.0000000000000001E-3</v>
      </c>
      <c r="I15" s="5">
        <f t="shared" si="9"/>
        <v>3.0000000000000001E-3</v>
      </c>
      <c r="J15" s="5">
        <f t="shared" si="9"/>
        <v>3.0000000000000001E-3</v>
      </c>
      <c r="K15" s="5">
        <f t="shared" si="9"/>
        <v>3.0000000000000001E-3</v>
      </c>
      <c r="L15" s="5">
        <f t="shared" si="9"/>
        <v>3.0000000000000001E-3</v>
      </c>
      <c r="M15" s="5">
        <f t="shared" si="9"/>
        <v>3.0000000000000001E-3</v>
      </c>
      <c r="N15" s="5">
        <f t="shared" si="9"/>
        <v>3.0000000000000001E-3</v>
      </c>
      <c r="O15" s="5">
        <f t="shared" si="9"/>
        <v>3.0000000000000001E-3</v>
      </c>
      <c r="P15" s="5">
        <f t="shared" si="9"/>
        <v>3.0000000000000001E-3</v>
      </c>
      <c r="Q15" s="5">
        <f t="shared" si="9"/>
        <v>3.0000000000000001E-3</v>
      </c>
      <c r="R15" s="5">
        <f t="shared" si="9"/>
        <v>3.0000000000000001E-3</v>
      </c>
      <c r="S15" s="5">
        <f t="shared" si="9"/>
        <v>3.0000000000000001E-3</v>
      </c>
      <c r="T15" s="5">
        <f t="shared" si="9"/>
        <v>3.0000000000000001E-3</v>
      </c>
      <c r="U15" s="5">
        <f t="shared" si="9"/>
        <v>3.0000000000000001E-3</v>
      </c>
      <c r="V15" s="5">
        <f t="shared" si="9"/>
        <v>3.0000000000000001E-3</v>
      </c>
      <c r="W15" s="5">
        <f t="shared" si="9"/>
        <v>3.0000000000000001E-3</v>
      </c>
      <c r="X15" s="5">
        <f t="shared" si="9"/>
        <v>3.0000000000000001E-3</v>
      </c>
      <c r="Y15" s="5">
        <f t="shared" si="9"/>
        <v>3.0000000000000001E-3</v>
      </c>
      <c r="Z15" s="5">
        <f t="shared" si="9"/>
        <v>3.0000000000000001E-3</v>
      </c>
      <c r="AA15" s="5">
        <f t="shared" si="9"/>
        <v>3.0000000000000001E-3</v>
      </c>
      <c r="AB15" s="5">
        <f t="shared" si="9"/>
        <v>3.0000000000000001E-3</v>
      </c>
      <c r="AC15" s="5">
        <f t="shared" si="9"/>
        <v>3.0000000000000001E-3</v>
      </c>
      <c r="AD15" s="5">
        <f t="shared" si="9"/>
        <v>3.0000000000000001E-3</v>
      </c>
      <c r="AE15" s="5">
        <f t="shared" si="9"/>
        <v>3.0000000000000001E-3</v>
      </c>
      <c r="AF15" s="5">
        <f t="shared" si="9"/>
        <v>3.0000000000000001E-3</v>
      </c>
      <c r="AG15" s="5">
        <f t="shared" si="9"/>
        <v>3.0000000000000001E-3</v>
      </c>
      <c r="AH15" s="5">
        <f t="shared" si="9"/>
        <v>3.0000000000000001E-3</v>
      </c>
      <c r="AI15" s="5">
        <f t="shared" si="9"/>
        <v>3.0000000000000001E-3</v>
      </c>
      <c r="AJ15" s="5">
        <f t="shared" si="9"/>
        <v>3.0000000000000001E-3</v>
      </c>
      <c r="AK15" s="5">
        <f t="shared" si="9"/>
        <v>3.0000000000000001E-3</v>
      </c>
      <c r="AL15" s="5">
        <f t="shared" si="9"/>
        <v>3.0000000000000001E-3</v>
      </c>
      <c r="AM15" s="5">
        <f t="shared" si="9"/>
        <v>3.0000000000000001E-3</v>
      </c>
      <c r="AN15" s="5">
        <f t="shared" si="9"/>
        <v>3.0000000000000001E-3</v>
      </c>
      <c r="AO15" s="5">
        <f t="shared" si="9"/>
        <v>3.0000000000000001E-3</v>
      </c>
      <c r="AP15" s="5">
        <f t="shared" si="9"/>
        <v>3.0000000000000001E-3</v>
      </c>
      <c r="AQ15" s="5">
        <f t="shared" si="9"/>
        <v>3.0000000000000001E-3</v>
      </c>
      <c r="AR15" s="5">
        <f t="shared" si="9"/>
        <v>3.0000000000000001E-3</v>
      </c>
      <c r="AS15" s="9"/>
      <c r="AT15" s="9"/>
      <c r="AU15" s="9"/>
      <c r="AV15" s="9"/>
      <c r="AW15" s="9"/>
      <c r="AX15" s="9"/>
    </row>
    <row r="16" spans="2:50" x14ac:dyDescent="0.15">
      <c r="C16" s="8" t="s">
        <v>10</v>
      </c>
      <c r="D16" t="s">
        <v>11</v>
      </c>
      <c r="E16" s="9">
        <f>E10*E14</f>
        <v>7.5</v>
      </c>
      <c r="F16" s="9">
        <f t="shared" ref="F16:AR16" si="10">F10*F14</f>
        <v>7.5</v>
      </c>
      <c r="G16" s="9">
        <f t="shared" si="10"/>
        <v>7.5</v>
      </c>
      <c r="H16" s="9">
        <f t="shared" si="10"/>
        <v>7.5</v>
      </c>
      <c r="I16" s="9">
        <f t="shared" si="10"/>
        <v>7.5</v>
      </c>
      <c r="J16" s="9">
        <f t="shared" si="10"/>
        <v>7.5</v>
      </c>
      <c r="K16" s="9">
        <f t="shared" si="10"/>
        <v>7.5</v>
      </c>
      <c r="L16" s="9">
        <f t="shared" si="10"/>
        <v>7.5</v>
      </c>
      <c r="M16" s="9">
        <f t="shared" si="10"/>
        <v>7.5</v>
      </c>
      <c r="N16" s="9">
        <f t="shared" si="10"/>
        <v>7.5</v>
      </c>
      <c r="O16" s="9">
        <f t="shared" si="10"/>
        <v>7.5</v>
      </c>
      <c r="P16" s="9">
        <f t="shared" si="10"/>
        <v>7.5</v>
      </c>
      <c r="Q16" s="9">
        <f t="shared" si="10"/>
        <v>7.5</v>
      </c>
      <c r="R16" s="9">
        <f t="shared" si="10"/>
        <v>7.5</v>
      </c>
      <c r="S16" s="9">
        <f t="shared" si="10"/>
        <v>7.5</v>
      </c>
      <c r="T16" s="9">
        <f t="shared" si="10"/>
        <v>7.5</v>
      </c>
      <c r="U16" s="9">
        <f t="shared" si="10"/>
        <v>7.5</v>
      </c>
      <c r="V16" s="9">
        <f t="shared" si="10"/>
        <v>7.5</v>
      </c>
      <c r="W16" s="9">
        <f t="shared" si="10"/>
        <v>7.5</v>
      </c>
      <c r="X16" s="9">
        <f t="shared" si="10"/>
        <v>7.5</v>
      </c>
      <c r="Y16" s="9">
        <f t="shared" si="10"/>
        <v>7.5</v>
      </c>
      <c r="Z16" s="9">
        <f t="shared" si="10"/>
        <v>7.5</v>
      </c>
      <c r="AA16" s="9">
        <f t="shared" si="10"/>
        <v>7.5</v>
      </c>
      <c r="AB16" s="9">
        <f t="shared" si="10"/>
        <v>7.5</v>
      </c>
      <c r="AC16" s="9">
        <f t="shared" si="10"/>
        <v>7.5</v>
      </c>
      <c r="AD16" s="9">
        <f t="shared" si="10"/>
        <v>7.5</v>
      </c>
      <c r="AE16" s="9">
        <f t="shared" si="10"/>
        <v>7.5</v>
      </c>
      <c r="AF16" s="9">
        <f t="shared" si="10"/>
        <v>7.5</v>
      </c>
      <c r="AG16" s="9">
        <f t="shared" si="10"/>
        <v>7.5</v>
      </c>
      <c r="AH16" s="9">
        <f t="shared" si="10"/>
        <v>7.5</v>
      </c>
      <c r="AI16" s="9">
        <f t="shared" si="10"/>
        <v>7.5</v>
      </c>
      <c r="AJ16" s="9">
        <f t="shared" si="10"/>
        <v>7.5</v>
      </c>
      <c r="AK16" s="9">
        <f t="shared" si="10"/>
        <v>7.5</v>
      </c>
      <c r="AL16" s="9">
        <f t="shared" si="10"/>
        <v>7.5</v>
      </c>
      <c r="AM16" s="9">
        <f t="shared" si="10"/>
        <v>7.5</v>
      </c>
      <c r="AN16" s="9">
        <f t="shared" si="10"/>
        <v>7.5</v>
      </c>
      <c r="AO16" s="9">
        <f t="shared" si="10"/>
        <v>7.5</v>
      </c>
      <c r="AP16" s="9">
        <f t="shared" si="10"/>
        <v>7.5</v>
      </c>
      <c r="AQ16" s="9">
        <f t="shared" si="10"/>
        <v>7.5</v>
      </c>
      <c r="AR16" s="9">
        <f t="shared" si="10"/>
        <v>7.5</v>
      </c>
      <c r="AS16" s="11"/>
      <c r="AT16" s="11"/>
      <c r="AU16" s="11"/>
      <c r="AV16" s="11"/>
      <c r="AW16" s="11"/>
      <c r="AX16" s="11"/>
    </row>
    <row r="17" spans="2:50" x14ac:dyDescent="0.15">
      <c r="C17" s="8" t="s">
        <v>10</v>
      </c>
      <c r="D17" t="s">
        <v>12</v>
      </c>
      <c r="E17" s="11">
        <f>E16/(1+E15)</f>
        <v>7.4775672981056838</v>
      </c>
      <c r="F17" s="11">
        <f t="shared" ref="F17:AR17" si="11">F16/(1+F15)</f>
        <v>7.4775672981056838</v>
      </c>
      <c r="G17" s="11">
        <f t="shared" si="11"/>
        <v>7.4775672981056838</v>
      </c>
      <c r="H17" s="11">
        <f t="shared" si="11"/>
        <v>7.4775672981056838</v>
      </c>
      <c r="I17" s="11">
        <f t="shared" si="11"/>
        <v>7.4775672981056838</v>
      </c>
      <c r="J17" s="11">
        <f t="shared" si="11"/>
        <v>7.4775672981056838</v>
      </c>
      <c r="K17" s="11">
        <f t="shared" si="11"/>
        <v>7.4775672981056838</v>
      </c>
      <c r="L17" s="11">
        <f t="shared" si="11"/>
        <v>7.4775672981056838</v>
      </c>
      <c r="M17" s="11">
        <f t="shared" si="11"/>
        <v>7.4775672981056838</v>
      </c>
      <c r="N17" s="11">
        <f t="shared" si="11"/>
        <v>7.4775672981056838</v>
      </c>
      <c r="O17" s="11">
        <f t="shared" si="11"/>
        <v>7.4775672981056838</v>
      </c>
      <c r="P17" s="11">
        <f t="shared" si="11"/>
        <v>7.4775672981056838</v>
      </c>
      <c r="Q17" s="11">
        <f t="shared" si="11"/>
        <v>7.4775672981056838</v>
      </c>
      <c r="R17" s="11">
        <f t="shared" si="11"/>
        <v>7.4775672981056838</v>
      </c>
      <c r="S17" s="11">
        <f t="shared" si="11"/>
        <v>7.4775672981056838</v>
      </c>
      <c r="T17" s="11">
        <f t="shared" si="11"/>
        <v>7.4775672981056838</v>
      </c>
      <c r="U17" s="11">
        <f t="shared" si="11"/>
        <v>7.4775672981056838</v>
      </c>
      <c r="V17" s="11">
        <f t="shared" si="11"/>
        <v>7.4775672981056838</v>
      </c>
      <c r="W17" s="11">
        <f t="shared" si="11"/>
        <v>7.4775672981056838</v>
      </c>
      <c r="X17" s="11">
        <f t="shared" si="11"/>
        <v>7.4775672981056838</v>
      </c>
      <c r="Y17" s="11">
        <f t="shared" si="11"/>
        <v>7.4775672981056838</v>
      </c>
      <c r="Z17" s="11">
        <f t="shared" si="11"/>
        <v>7.4775672981056838</v>
      </c>
      <c r="AA17" s="11">
        <f t="shared" si="11"/>
        <v>7.4775672981056838</v>
      </c>
      <c r="AB17" s="11">
        <f t="shared" si="11"/>
        <v>7.4775672981056838</v>
      </c>
      <c r="AC17" s="11">
        <f t="shared" si="11"/>
        <v>7.4775672981056838</v>
      </c>
      <c r="AD17" s="11">
        <f t="shared" si="11"/>
        <v>7.4775672981056838</v>
      </c>
      <c r="AE17" s="11">
        <f t="shared" si="11"/>
        <v>7.4775672981056838</v>
      </c>
      <c r="AF17" s="11">
        <f t="shared" si="11"/>
        <v>7.4775672981056838</v>
      </c>
      <c r="AG17" s="11">
        <f t="shared" si="11"/>
        <v>7.4775672981056838</v>
      </c>
      <c r="AH17" s="11">
        <f t="shared" si="11"/>
        <v>7.4775672981056838</v>
      </c>
      <c r="AI17" s="11">
        <f t="shared" si="11"/>
        <v>7.4775672981056838</v>
      </c>
      <c r="AJ17" s="11">
        <f t="shared" si="11"/>
        <v>7.4775672981056838</v>
      </c>
      <c r="AK17" s="11">
        <f t="shared" si="11"/>
        <v>7.4775672981056838</v>
      </c>
      <c r="AL17" s="11">
        <f t="shared" si="11"/>
        <v>7.4775672981056838</v>
      </c>
      <c r="AM17" s="11">
        <f t="shared" si="11"/>
        <v>7.4775672981056838</v>
      </c>
      <c r="AN17" s="11">
        <f t="shared" si="11"/>
        <v>7.4775672981056838</v>
      </c>
      <c r="AO17" s="11">
        <f t="shared" si="11"/>
        <v>7.4775672981056838</v>
      </c>
      <c r="AP17" s="11">
        <f t="shared" si="11"/>
        <v>7.4775672981056838</v>
      </c>
      <c r="AQ17" s="11">
        <f t="shared" si="11"/>
        <v>7.4775672981056838</v>
      </c>
      <c r="AR17" s="11">
        <f t="shared" si="11"/>
        <v>7.4775672981056838</v>
      </c>
    </row>
    <row r="18" spans="2:50" x14ac:dyDescent="0.15">
      <c r="AS18" s="10"/>
      <c r="AT18" s="10"/>
      <c r="AU18" s="10"/>
      <c r="AV18" s="10"/>
      <c r="AW18" s="10"/>
      <c r="AX18" s="10"/>
    </row>
    <row r="19" spans="2:50" x14ac:dyDescent="0.15">
      <c r="C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2"/>
      <c r="AT19" s="12"/>
      <c r="AU19" s="12"/>
      <c r="AV19" s="12"/>
      <c r="AW19" s="12"/>
      <c r="AX19" s="12"/>
    </row>
    <row r="20" spans="2:50" x14ac:dyDescent="0.15">
      <c r="B20" s="1" t="s">
        <v>40</v>
      </c>
      <c r="C20" s="8" t="s">
        <v>13</v>
      </c>
      <c r="D20" t="s">
        <v>11</v>
      </c>
      <c r="E20" s="12">
        <f>((E9-E8-(E17/2))-(E9*E15))*E11</f>
        <v>3.2312163509471583</v>
      </c>
      <c r="F20" s="12">
        <f t="shared" ref="F20:AR20" si="12">((F9-F8-(F17/2))-(F9*F15))*F11</f>
        <v>3.2312163509471583</v>
      </c>
      <c r="G20" s="12">
        <f t="shared" si="12"/>
        <v>3.2312163509471583</v>
      </c>
      <c r="H20" s="12">
        <f t="shared" si="12"/>
        <v>3.2312163509471583</v>
      </c>
      <c r="I20" s="12">
        <f t="shared" si="12"/>
        <v>3.2312163509471583</v>
      </c>
      <c r="J20" s="12">
        <f t="shared" si="12"/>
        <v>3.2312163509471583</v>
      </c>
      <c r="K20" s="12">
        <f t="shared" si="12"/>
        <v>3.2312163509471583</v>
      </c>
      <c r="L20" s="12">
        <f t="shared" si="12"/>
        <v>3.2312163509471583</v>
      </c>
      <c r="M20" s="12">
        <f t="shared" si="12"/>
        <v>3.2312163509471583</v>
      </c>
      <c r="N20" s="12">
        <f t="shared" si="12"/>
        <v>3.2312163509471583</v>
      </c>
      <c r="O20" s="12">
        <f t="shared" si="12"/>
        <v>3.2312163509471583</v>
      </c>
      <c r="P20" s="12">
        <f t="shared" si="12"/>
        <v>3.2312163509471583</v>
      </c>
      <c r="Q20" s="12">
        <f t="shared" si="12"/>
        <v>3.2312163509471583</v>
      </c>
      <c r="R20" s="12">
        <f t="shared" si="12"/>
        <v>3.2312163509471583</v>
      </c>
      <c r="S20" s="12">
        <f t="shared" si="12"/>
        <v>3.2312163509471583</v>
      </c>
      <c r="T20" s="12">
        <f t="shared" si="12"/>
        <v>3.2312163509471583</v>
      </c>
      <c r="U20" s="12">
        <f t="shared" si="12"/>
        <v>3.2312163509471583</v>
      </c>
      <c r="V20" s="12">
        <f t="shared" si="12"/>
        <v>3.2312163509471583</v>
      </c>
      <c r="W20" s="12">
        <f t="shared" si="12"/>
        <v>3.2312163509471583</v>
      </c>
      <c r="X20" s="12">
        <f t="shared" si="12"/>
        <v>3.2312163509471583</v>
      </c>
      <c r="Y20" s="12">
        <f t="shared" si="12"/>
        <v>3.2312163509471583</v>
      </c>
      <c r="Z20" s="12">
        <f t="shared" si="12"/>
        <v>3.2312163509471583</v>
      </c>
      <c r="AA20" s="12">
        <f t="shared" si="12"/>
        <v>3.2312163509471583</v>
      </c>
      <c r="AB20" s="12">
        <f t="shared" si="12"/>
        <v>3.2312163509471583</v>
      </c>
      <c r="AC20" s="12">
        <f t="shared" si="12"/>
        <v>3.2312163509471583</v>
      </c>
      <c r="AD20" s="12">
        <f t="shared" si="12"/>
        <v>3.2312163509471583</v>
      </c>
      <c r="AE20" s="12">
        <f t="shared" si="12"/>
        <v>3.2312163509471583</v>
      </c>
      <c r="AF20" s="12">
        <f t="shared" si="12"/>
        <v>3.2312163509471583</v>
      </c>
      <c r="AG20" s="12">
        <f t="shared" si="12"/>
        <v>3.2312163509471583</v>
      </c>
      <c r="AH20" s="12">
        <f t="shared" si="12"/>
        <v>3.2312163509471583</v>
      </c>
      <c r="AI20" s="12">
        <f t="shared" si="12"/>
        <v>3.2312163509471583</v>
      </c>
      <c r="AJ20" s="12">
        <f t="shared" si="12"/>
        <v>3.2312163509471583</v>
      </c>
      <c r="AK20" s="12">
        <f t="shared" si="12"/>
        <v>3.2312163509471583</v>
      </c>
      <c r="AL20" s="12">
        <f t="shared" si="12"/>
        <v>3.2312163509471583</v>
      </c>
      <c r="AM20" s="12">
        <f t="shared" si="12"/>
        <v>3.2312163509471583</v>
      </c>
      <c r="AN20" s="12">
        <f t="shared" si="12"/>
        <v>3.2312163509471583</v>
      </c>
      <c r="AO20" s="12">
        <f t="shared" si="12"/>
        <v>3.2312163509471583</v>
      </c>
      <c r="AP20" s="12">
        <f t="shared" si="12"/>
        <v>3.2312163509471583</v>
      </c>
      <c r="AQ20" s="12">
        <f t="shared" si="12"/>
        <v>3.2312163509471583</v>
      </c>
      <c r="AR20" s="12">
        <f t="shared" si="12"/>
        <v>3.2312163509471583</v>
      </c>
      <c r="AS20" s="9"/>
      <c r="AT20" s="9"/>
      <c r="AU20" s="9"/>
      <c r="AV20" s="9"/>
      <c r="AW20" s="9"/>
      <c r="AX20" s="9"/>
    </row>
    <row r="21" spans="2:50" x14ac:dyDescent="0.15">
      <c r="B21" t="s">
        <v>14</v>
      </c>
      <c r="C21" s="8" t="s">
        <v>13</v>
      </c>
      <c r="D21" t="s">
        <v>15</v>
      </c>
      <c r="E21" s="9">
        <f>(E20/E14)</f>
        <v>646.24327018943166</v>
      </c>
      <c r="F21" s="9">
        <f t="shared" ref="F21:AR21" si="13">(F20/F14)</f>
        <v>646.24327018943166</v>
      </c>
      <c r="G21" s="9">
        <f t="shared" si="13"/>
        <v>646.24327018943166</v>
      </c>
      <c r="H21" s="9">
        <f t="shared" si="13"/>
        <v>646.24327018943166</v>
      </c>
      <c r="I21" s="9">
        <f t="shared" si="13"/>
        <v>646.24327018943166</v>
      </c>
      <c r="J21" s="9">
        <f t="shared" si="13"/>
        <v>646.24327018943166</v>
      </c>
      <c r="K21" s="9">
        <f t="shared" si="13"/>
        <v>646.24327018943166</v>
      </c>
      <c r="L21" s="9">
        <f t="shared" si="13"/>
        <v>646.24327018943166</v>
      </c>
      <c r="M21" s="9">
        <f t="shared" si="13"/>
        <v>646.24327018943166</v>
      </c>
      <c r="N21" s="9">
        <f t="shared" si="13"/>
        <v>646.24327018943166</v>
      </c>
      <c r="O21" s="9">
        <f t="shared" si="13"/>
        <v>646.24327018943166</v>
      </c>
      <c r="P21" s="9">
        <f t="shared" si="13"/>
        <v>646.24327018943166</v>
      </c>
      <c r="Q21" s="9">
        <f t="shared" si="13"/>
        <v>646.24327018943166</v>
      </c>
      <c r="R21" s="9">
        <f t="shared" si="13"/>
        <v>646.24327018943166</v>
      </c>
      <c r="S21" s="9">
        <f t="shared" si="13"/>
        <v>646.24327018943166</v>
      </c>
      <c r="T21" s="9">
        <f t="shared" si="13"/>
        <v>646.24327018943166</v>
      </c>
      <c r="U21" s="9">
        <f t="shared" si="13"/>
        <v>646.24327018943166</v>
      </c>
      <c r="V21" s="9">
        <f t="shared" si="13"/>
        <v>646.24327018943166</v>
      </c>
      <c r="W21" s="9">
        <f t="shared" si="13"/>
        <v>646.24327018943166</v>
      </c>
      <c r="X21" s="9">
        <f t="shared" si="13"/>
        <v>646.24327018943166</v>
      </c>
      <c r="Y21" s="9">
        <f t="shared" si="13"/>
        <v>646.24327018943166</v>
      </c>
      <c r="Z21" s="9">
        <f t="shared" si="13"/>
        <v>646.24327018943166</v>
      </c>
      <c r="AA21" s="9">
        <f t="shared" si="13"/>
        <v>646.24327018943166</v>
      </c>
      <c r="AB21" s="9">
        <f t="shared" si="13"/>
        <v>646.24327018943166</v>
      </c>
      <c r="AC21" s="9">
        <f t="shared" si="13"/>
        <v>646.24327018943166</v>
      </c>
      <c r="AD21" s="9">
        <f t="shared" si="13"/>
        <v>646.24327018943166</v>
      </c>
      <c r="AE21" s="9">
        <f t="shared" si="13"/>
        <v>646.24327018943166</v>
      </c>
      <c r="AF21" s="9">
        <f t="shared" si="13"/>
        <v>646.24327018943166</v>
      </c>
      <c r="AG21" s="9">
        <f t="shared" si="13"/>
        <v>646.24327018943166</v>
      </c>
      <c r="AH21" s="9">
        <f t="shared" si="13"/>
        <v>646.24327018943166</v>
      </c>
      <c r="AI21" s="9">
        <f t="shared" si="13"/>
        <v>646.24327018943166</v>
      </c>
      <c r="AJ21" s="9">
        <f t="shared" si="13"/>
        <v>646.24327018943166</v>
      </c>
      <c r="AK21" s="9">
        <f t="shared" si="13"/>
        <v>646.24327018943166</v>
      </c>
      <c r="AL21" s="9">
        <f t="shared" si="13"/>
        <v>646.24327018943166</v>
      </c>
      <c r="AM21" s="9">
        <f t="shared" si="13"/>
        <v>646.24327018943166</v>
      </c>
      <c r="AN21" s="9">
        <f t="shared" si="13"/>
        <v>646.24327018943166</v>
      </c>
      <c r="AO21" s="9">
        <f t="shared" si="13"/>
        <v>646.24327018943166</v>
      </c>
      <c r="AP21" s="9">
        <f t="shared" si="13"/>
        <v>646.24327018943166</v>
      </c>
      <c r="AQ21" s="9">
        <f t="shared" si="13"/>
        <v>646.24327018943166</v>
      </c>
      <c r="AR21" s="9">
        <f t="shared" si="13"/>
        <v>646.24327018943166</v>
      </c>
      <c r="AS21" s="9"/>
      <c r="AT21" s="9"/>
      <c r="AU21" s="9"/>
      <c r="AV21" s="9"/>
      <c r="AW21" s="9"/>
      <c r="AX21" s="9"/>
    </row>
    <row r="22" spans="2:50" x14ac:dyDescent="0.15">
      <c r="C22" s="8" t="s">
        <v>16</v>
      </c>
      <c r="D22" t="s">
        <v>17</v>
      </c>
      <c r="E22" s="9">
        <f>E21*E15</f>
        <v>1.9387298105682951</v>
      </c>
      <c r="F22" s="9">
        <f t="shared" ref="F22:AR22" si="14">F21*F15</f>
        <v>1.9387298105682951</v>
      </c>
      <c r="G22" s="9">
        <f t="shared" si="14"/>
        <v>1.9387298105682951</v>
      </c>
      <c r="H22" s="9">
        <f t="shared" si="14"/>
        <v>1.9387298105682951</v>
      </c>
      <c r="I22" s="9">
        <f t="shared" si="14"/>
        <v>1.9387298105682951</v>
      </c>
      <c r="J22" s="9">
        <f t="shared" si="14"/>
        <v>1.9387298105682951</v>
      </c>
      <c r="K22" s="9">
        <f t="shared" si="14"/>
        <v>1.9387298105682951</v>
      </c>
      <c r="L22" s="9">
        <f t="shared" si="14"/>
        <v>1.9387298105682951</v>
      </c>
      <c r="M22" s="9">
        <f t="shared" si="14"/>
        <v>1.9387298105682951</v>
      </c>
      <c r="N22" s="9">
        <f t="shared" si="14"/>
        <v>1.9387298105682951</v>
      </c>
      <c r="O22" s="9">
        <f t="shared" si="14"/>
        <v>1.9387298105682951</v>
      </c>
      <c r="P22" s="9">
        <f t="shared" si="14"/>
        <v>1.9387298105682951</v>
      </c>
      <c r="Q22" s="9">
        <f t="shared" si="14"/>
        <v>1.9387298105682951</v>
      </c>
      <c r="R22" s="9">
        <f t="shared" si="14"/>
        <v>1.9387298105682951</v>
      </c>
      <c r="S22" s="9">
        <f t="shared" si="14"/>
        <v>1.9387298105682951</v>
      </c>
      <c r="T22" s="9">
        <f t="shared" si="14"/>
        <v>1.9387298105682951</v>
      </c>
      <c r="U22" s="9">
        <f t="shared" si="14"/>
        <v>1.9387298105682951</v>
      </c>
      <c r="V22" s="9">
        <f t="shared" si="14"/>
        <v>1.9387298105682951</v>
      </c>
      <c r="W22" s="9">
        <f t="shared" si="14"/>
        <v>1.9387298105682951</v>
      </c>
      <c r="X22" s="9">
        <f t="shared" si="14"/>
        <v>1.9387298105682951</v>
      </c>
      <c r="Y22" s="9">
        <f t="shared" si="14"/>
        <v>1.9387298105682951</v>
      </c>
      <c r="Z22" s="9">
        <f t="shared" si="14"/>
        <v>1.9387298105682951</v>
      </c>
      <c r="AA22" s="9">
        <f t="shared" si="14"/>
        <v>1.9387298105682951</v>
      </c>
      <c r="AB22" s="9">
        <f t="shared" si="14"/>
        <v>1.9387298105682951</v>
      </c>
      <c r="AC22" s="9">
        <f t="shared" si="14"/>
        <v>1.9387298105682951</v>
      </c>
      <c r="AD22" s="9">
        <f t="shared" si="14"/>
        <v>1.9387298105682951</v>
      </c>
      <c r="AE22" s="9">
        <f t="shared" si="14"/>
        <v>1.9387298105682951</v>
      </c>
      <c r="AF22" s="9">
        <f t="shared" si="14"/>
        <v>1.9387298105682951</v>
      </c>
      <c r="AG22" s="9">
        <f t="shared" si="14"/>
        <v>1.9387298105682951</v>
      </c>
      <c r="AH22" s="9">
        <f t="shared" si="14"/>
        <v>1.9387298105682951</v>
      </c>
      <c r="AI22" s="9">
        <f t="shared" si="14"/>
        <v>1.9387298105682951</v>
      </c>
      <c r="AJ22" s="9">
        <f t="shared" si="14"/>
        <v>1.9387298105682951</v>
      </c>
      <c r="AK22" s="9">
        <f t="shared" si="14"/>
        <v>1.9387298105682951</v>
      </c>
      <c r="AL22" s="9">
        <f t="shared" si="14"/>
        <v>1.9387298105682951</v>
      </c>
      <c r="AM22" s="9">
        <f t="shared" si="14"/>
        <v>1.9387298105682951</v>
      </c>
      <c r="AN22" s="9">
        <f t="shared" si="14"/>
        <v>1.9387298105682951</v>
      </c>
      <c r="AO22" s="9">
        <f t="shared" si="14"/>
        <v>1.9387298105682951</v>
      </c>
      <c r="AP22" s="9">
        <f t="shared" si="14"/>
        <v>1.9387298105682951</v>
      </c>
      <c r="AQ22" s="9">
        <f t="shared" si="14"/>
        <v>1.9387298105682951</v>
      </c>
      <c r="AR22" s="9">
        <f t="shared" si="14"/>
        <v>1.9387298105682951</v>
      </c>
      <c r="AS22" s="13"/>
      <c r="AT22" s="13"/>
      <c r="AU22" s="13"/>
      <c r="AV22" s="13"/>
      <c r="AW22" s="13"/>
      <c r="AX22" s="13"/>
    </row>
    <row r="23" spans="2:50" x14ac:dyDescent="0.15">
      <c r="C23" s="8" t="s">
        <v>13</v>
      </c>
      <c r="D23" t="s">
        <v>18</v>
      </c>
      <c r="E23" s="13">
        <f>E21+E22</f>
        <v>648.1819999999999</v>
      </c>
      <c r="F23" s="13">
        <f t="shared" ref="F23:AR23" si="15">F21+F22</f>
        <v>648.1819999999999</v>
      </c>
      <c r="G23" s="13">
        <f t="shared" si="15"/>
        <v>648.1819999999999</v>
      </c>
      <c r="H23" s="13">
        <f t="shared" si="15"/>
        <v>648.1819999999999</v>
      </c>
      <c r="I23" s="13">
        <f t="shared" si="15"/>
        <v>648.1819999999999</v>
      </c>
      <c r="J23" s="13">
        <f t="shared" si="15"/>
        <v>648.1819999999999</v>
      </c>
      <c r="K23" s="13">
        <f t="shared" si="15"/>
        <v>648.1819999999999</v>
      </c>
      <c r="L23" s="13">
        <f t="shared" si="15"/>
        <v>648.1819999999999</v>
      </c>
      <c r="M23" s="13">
        <f t="shared" si="15"/>
        <v>648.1819999999999</v>
      </c>
      <c r="N23" s="13">
        <f t="shared" si="15"/>
        <v>648.1819999999999</v>
      </c>
      <c r="O23" s="13">
        <f t="shared" si="15"/>
        <v>648.1819999999999</v>
      </c>
      <c r="P23" s="13">
        <f t="shared" si="15"/>
        <v>648.1819999999999</v>
      </c>
      <c r="Q23" s="13">
        <f t="shared" si="15"/>
        <v>648.1819999999999</v>
      </c>
      <c r="R23" s="13">
        <f t="shared" si="15"/>
        <v>648.1819999999999</v>
      </c>
      <c r="S23" s="13">
        <f t="shared" si="15"/>
        <v>648.1819999999999</v>
      </c>
      <c r="T23" s="13">
        <f t="shared" si="15"/>
        <v>648.1819999999999</v>
      </c>
      <c r="U23" s="13">
        <f t="shared" si="15"/>
        <v>648.1819999999999</v>
      </c>
      <c r="V23" s="13">
        <f t="shared" si="15"/>
        <v>648.1819999999999</v>
      </c>
      <c r="W23" s="13">
        <f t="shared" si="15"/>
        <v>648.1819999999999</v>
      </c>
      <c r="X23" s="13">
        <f t="shared" si="15"/>
        <v>648.1819999999999</v>
      </c>
      <c r="Y23" s="13">
        <f t="shared" si="15"/>
        <v>648.1819999999999</v>
      </c>
      <c r="Z23" s="13">
        <f t="shared" si="15"/>
        <v>648.1819999999999</v>
      </c>
      <c r="AA23" s="13">
        <f t="shared" si="15"/>
        <v>648.1819999999999</v>
      </c>
      <c r="AB23" s="13">
        <f t="shared" si="15"/>
        <v>648.1819999999999</v>
      </c>
      <c r="AC23" s="13">
        <f t="shared" si="15"/>
        <v>648.1819999999999</v>
      </c>
      <c r="AD23" s="13">
        <f t="shared" si="15"/>
        <v>648.1819999999999</v>
      </c>
      <c r="AE23" s="13">
        <f t="shared" si="15"/>
        <v>648.1819999999999</v>
      </c>
      <c r="AF23" s="13">
        <f t="shared" si="15"/>
        <v>648.1819999999999</v>
      </c>
      <c r="AG23" s="13">
        <f t="shared" si="15"/>
        <v>648.1819999999999</v>
      </c>
      <c r="AH23" s="13">
        <f t="shared" si="15"/>
        <v>648.1819999999999</v>
      </c>
      <c r="AI23" s="13">
        <f t="shared" si="15"/>
        <v>648.1819999999999</v>
      </c>
      <c r="AJ23" s="13">
        <f t="shared" si="15"/>
        <v>648.1819999999999</v>
      </c>
      <c r="AK23" s="13">
        <f t="shared" si="15"/>
        <v>648.1819999999999</v>
      </c>
      <c r="AL23" s="13">
        <f t="shared" si="15"/>
        <v>648.1819999999999</v>
      </c>
      <c r="AM23" s="13">
        <f t="shared" si="15"/>
        <v>648.1819999999999</v>
      </c>
      <c r="AN23" s="13">
        <f t="shared" si="15"/>
        <v>648.1819999999999</v>
      </c>
      <c r="AO23" s="13">
        <f t="shared" si="15"/>
        <v>648.1819999999999</v>
      </c>
      <c r="AP23" s="13">
        <f t="shared" si="15"/>
        <v>648.1819999999999</v>
      </c>
      <c r="AQ23" s="13">
        <f t="shared" si="15"/>
        <v>648.1819999999999</v>
      </c>
      <c r="AR23" s="13">
        <f t="shared" si="15"/>
        <v>648.1819999999999</v>
      </c>
      <c r="AS23" s="13"/>
      <c r="AT23" s="13"/>
      <c r="AU23" s="13"/>
      <c r="AV23" s="13"/>
      <c r="AW23" s="13"/>
      <c r="AX23" s="13"/>
    </row>
    <row r="24" spans="2:50" x14ac:dyDescent="0.15">
      <c r="C24" s="8" t="s">
        <v>13</v>
      </c>
      <c r="D24" t="s">
        <v>3</v>
      </c>
      <c r="E24" s="13">
        <f>E8</f>
        <v>1000</v>
      </c>
      <c r="F24" s="13">
        <f t="shared" ref="F24:AR24" si="16">F8</f>
        <v>1000</v>
      </c>
      <c r="G24" s="13">
        <f t="shared" si="16"/>
        <v>1000</v>
      </c>
      <c r="H24" s="13">
        <f t="shared" si="16"/>
        <v>1000</v>
      </c>
      <c r="I24" s="13">
        <f t="shared" si="16"/>
        <v>1000</v>
      </c>
      <c r="J24" s="13">
        <f t="shared" si="16"/>
        <v>1000</v>
      </c>
      <c r="K24" s="13">
        <f t="shared" si="16"/>
        <v>1000</v>
      </c>
      <c r="L24" s="13">
        <f t="shared" si="16"/>
        <v>1000</v>
      </c>
      <c r="M24" s="13">
        <f t="shared" si="16"/>
        <v>1000</v>
      </c>
      <c r="N24" s="13">
        <f t="shared" si="16"/>
        <v>1000</v>
      </c>
      <c r="O24" s="13">
        <f t="shared" si="16"/>
        <v>1000</v>
      </c>
      <c r="P24" s="13">
        <f t="shared" si="16"/>
        <v>1000</v>
      </c>
      <c r="Q24" s="13">
        <f t="shared" si="16"/>
        <v>1000</v>
      </c>
      <c r="R24" s="13">
        <f t="shared" si="16"/>
        <v>1000</v>
      </c>
      <c r="S24" s="13">
        <f t="shared" si="16"/>
        <v>1000</v>
      </c>
      <c r="T24" s="13">
        <f t="shared" si="16"/>
        <v>1000</v>
      </c>
      <c r="U24" s="13">
        <f t="shared" si="16"/>
        <v>1000</v>
      </c>
      <c r="V24" s="13">
        <f t="shared" si="16"/>
        <v>1000</v>
      </c>
      <c r="W24" s="13">
        <f t="shared" si="16"/>
        <v>1000</v>
      </c>
      <c r="X24" s="13">
        <f t="shared" si="16"/>
        <v>1000</v>
      </c>
      <c r="Y24" s="13">
        <f t="shared" si="16"/>
        <v>1000</v>
      </c>
      <c r="Z24" s="13">
        <f t="shared" si="16"/>
        <v>1000</v>
      </c>
      <c r="AA24" s="13">
        <f t="shared" si="16"/>
        <v>1000</v>
      </c>
      <c r="AB24" s="13">
        <f t="shared" si="16"/>
        <v>1000</v>
      </c>
      <c r="AC24" s="13">
        <f t="shared" si="16"/>
        <v>1000</v>
      </c>
      <c r="AD24" s="13">
        <f t="shared" si="16"/>
        <v>1000</v>
      </c>
      <c r="AE24" s="13">
        <f t="shared" si="16"/>
        <v>1000</v>
      </c>
      <c r="AF24" s="13">
        <f t="shared" si="16"/>
        <v>1000</v>
      </c>
      <c r="AG24" s="13">
        <f t="shared" si="16"/>
        <v>1000</v>
      </c>
      <c r="AH24" s="13">
        <f t="shared" si="16"/>
        <v>1000</v>
      </c>
      <c r="AI24" s="13">
        <f t="shared" si="16"/>
        <v>1000</v>
      </c>
      <c r="AJ24" s="13">
        <f t="shared" si="16"/>
        <v>1000</v>
      </c>
      <c r="AK24" s="13">
        <f t="shared" si="16"/>
        <v>1000</v>
      </c>
      <c r="AL24" s="13">
        <f t="shared" si="16"/>
        <v>1000</v>
      </c>
      <c r="AM24" s="13">
        <f t="shared" si="16"/>
        <v>1000</v>
      </c>
      <c r="AN24" s="13">
        <f t="shared" si="16"/>
        <v>1000</v>
      </c>
      <c r="AO24" s="13">
        <f t="shared" si="16"/>
        <v>1000</v>
      </c>
      <c r="AP24" s="13">
        <f t="shared" si="16"/>
        <v>1000</v>
      </c>
      <c r="AQ24" s="13">
        <f t="shared" si="16"/>
        <v>1000</v>
      </c>
      <c r="AR24" s="13">
        <f t="shared" si="16"/>
        <v>1000</v>
      </c>
      <c r="AS24" s="9"/>
      <c r="AT24" s="9"/>
      <c r="AU24" s="9"/>
      <c r="AV24" s="9"/>
      <c r="AW24" s="9"/>
      <c r="AX24" s="9"/>
    </row>
    <row r="25" spans="2:50" x14ac:dyDescent="0.15">
      <c r="C25" s="8" t="s">
        <v>13</v>
      </c>
      <c r="D25" t="s">
        <v>19</v>
      </c>
      <c r="E25" s="9">
        <f>E8+E20</f>
        <v>1003.2312163509472</v>
      </c>
      <c r="F25" s="9">
        <f t="shared" ref="F25:AR25" si="17">F8+F20</f>
        <v>1003.2312163509472</v>
      </c>
      <c r="G25" s="9">
        <f t="shared" si="17"/>
        <v>1003.2312163509472</v>
      </c>
      <c r="H25" s="9">
        <f t="shared" si="17"/>
        <v>1003.2312163509472</v>
      </c>
      <c r="I25" s="9">
        <f t="shared" si="17"/>
        <v>1003.2312163509472</v>
      </c>
      <c r="J25" s="9">
        <f t="shared" si="17"/>
        <v>1003.2312163509472</v>
      </c>
      <c r="K25" s="9">
        <f t="shared" si="17"/>
        <v>1003.2312163509472</v>
      </c>
      <c r="L25" s="9">
        <f t="shared" si="17"/>
        <v>1003.2312163509472</v>
      </c>
      <c r="M25" s="9">
        <f t="shared" si="17"/>
        <v>1003.2312163509472</v>
      </c>
      <c r="N25" s="9">
        <f t="shared" si="17"/>
        <v>1003.2312163509472</v>
      </c>
      <c r="O25" s="9">
        <f t="shared" si="17"/>
        <v>1003.2312163509472</v>
      </c>
      <c r="P25" s="9">
        <f t="shared" si="17"/>
        <v>1003.2312163509472</v>
      </c>
      <c r="Q25" s="9">
        <f t="shared" si="17"/>
        <v>1003.2312163509472</v>
      </c>
      <c r="R25" s="9">
        <f t="shared" si="17"/>
        <v>1003.2312163509472</v>
      </c>
      <c r="S25" s="9">
        <f t="shared" si="17"/>
        <v>1003.2312163509472</v>
      </c>
      <c r="T25" s="9">
        <f t="shared" si="17"/>
        <v>1003.2312163509472</v>
      </c>
      <c r="U25" s="9">
        <f t="shared" si="17"/>
        <v>1003.2312163509472</v>
      </c>
      <c r="V25" s="9">
        <f t="shared" si="17"/>
        <v>1003.2312163509472</v>
      </c>
      <c r="W25" s="9">
        <f t="shared" si="17"/>
        <v>1003.2312163509472</v>
      </c>
      <c r="X25" s="9">
        <f t="shared" si="17"/>
        <v>1003.2312163509472</v>
      </c>
      <c r="Y25" s="9">
        <f t="shared" si="17"/>
        <v>1003.2312163509472</v>
      </c>
      <c r="Z25" s="9">
        <f t="shared" si="17"/>
        <v>1003.2312163509472</v>
      </c>
      <c r="AA25" s="9">
        <f t="shared" si="17"/>
        <v>1003.2312163509472</v>
      </c>
      <c r="AB25" s="9">
        <f t="shared" si="17"/>
        <v>1003.2312163509472</v>
      </c>
      <c r="AC25" s="9">
        <f t="shared" si="17"/>
        <v>1003.2312163509472</v>
      </c>
      <c r="AD25" s="9">
        <f t="shared" si="17"/>
        <v>1003.2312163509472</v>
      </c>
      <c r="AE25" s="9">
        <f t="shared" si="17"/>
        <v>1003.2312163509472</v>
      </c>
      <c r="AF25" s="9">
        <f t="shared" si="17"/>
        <v>1003.2312163509472</v>
      </c>
      <c r="AG25" s="9">
        <f t="shared" si="17"/>
        <v>1003.2312163509472</v>
      </c>
      <c r="AH25" s="9">
        <f t="shared" si="17"/>
        <v>1003.2312163509472</v>
      </c>
      <c r="AI25" s="9">
        <f t="shared" si="17"/>
        <v>1003.2312163509472</v>
      </c>
      <c r="AJ25" s="9">
        <f t="shared" si="17"/>
        <v>1003.2312163509472</v>
      </c>
      <c r="AK25" s="9">
        <f t="shared" si="17"/>
        <v>1003.2312163509472</v>
      </c>
      <c r="AL25" s="9">
        <f t="shared" si="17"/>
        <v>1003.2312163509472</v>
      </c>
      <c r="AM25" s="9">
        <f t="shared" si="17"/>
        <v>1003.2312163509472</v>
      </c>
      <c r="AN25" s="9">
        <f t="shared" si="17"/>
        <v>1003.2312163509472</v>
      </c>
      <c r="AO25" s="9">
        <f t="shared" si="17"/>
        <v>1003.2312163509472</v>
      </c>
      <c r="AP25" s="9">
        <f t="shared" si="17"/>
        <v>1003.2312163509472</v>
      </c>
      <c r="AQ25" s="9">
        <f t="shared" si="17"/>
        <v>1003.2312163509472</v>
      </c>
      <c r="AR25" s="9">
        <f t="shared" si="17"/>
        <v>1003.2312163509472</v>
      </c>
      <c r="AS25" s="11"/>
      <c r="AT25" s="11"/>
      <c r="AU25" s="11"/>
      <c r="AV25" s="11"/>
      <c r="AW25" s="11"/>
      <c r="AX25" s="11"/>
    </row>
    <row r="26" spans="2:50" x14ac:dyDescent="0.15">
      <c r="C26" s="8" t="s">
        <v>13</v>
      </c>
      <c r="D26" t="s">
        <v>20</v>
      </c>
      <c r="E26" s="11">
        <f>(E25+E24)/2</f>
        <v>1001.6156081754737</v>
      </c>
      <c r="F26" s="11">
        <f t="shared" ref="F26:AR26" si="18">(F25+F24)/2</f>
        <v>1001.6156081754737</v>
      </c>
      <c r="G26" s="11">
        <f t="shared" si="18"/>
        <v>1001.6156081754737</v>
      </c>
      <c r="H26" s="11">
        <f t="shared" si="18"/>
        <v>1001.6156081754737</v>
      </c>
      <c r="I26" s="11">
        <f t="shared" si="18"/>
        <v>1001.6156081754737</v>
      </c>
      <c r="J26" s="11">
        <f t="shared" si="18"/>
        <v>1001.6156081754737</v>
      </c>
      <c r="K26" s="11">
        <f t="shared" si="18"/>
        <v>1001.6156081754737</v>
      </c>
      <c r="L26" s="11">
        <f t="shared" si="18"/>
        <v>1001.6156081754737</v>
      </c>
      <c r="M26" s="11">
        <f t="shared" si="18"/>
        <v>1001.6156081754737</v>
      </c>
      <c r="N26" s="11">
        <f t="shared" si="18"/>
        <v>1001.6156081754737</v>
      </c>
      <c r="O26" s="11">
        <f t="shared" si="18"/>
        <v>1001.6156081754737</v>
      </c>
      <c r="P26" s="11">
        <f t="shared" si="18"/>
        <v>1001.6156081754737</v>
      </c>
      <c r="Q26" s="11">
        <f t="shared" si="18"/>
        <v>1001.6156081754737</v>
      </c>
      <c r="R26" s="11">
        <f t="shared" si="18"/>
        <v>1001.6156081754737</v>
      </c>
      <c r="S26" s="11">
        <f t="shared" si="18"/>
        <v>1001.6156081754737</v>
      </c>
      <c r="T26" s="11">
        <f t="shared" si="18"/>
        <v>1001.6156081754737</v>
      </c>
      <c r="U26" s="11">
        <f t="shared" si="18"/>
        <v>1001.6156081754737</v>
      </c>
      <c r="V26" s="11">
        <f t="shared" si="18"/>
        <v>1001.6156081754737</v>
      </c>
      <c r="W26" s="11">
        <f t="shared" si="18"/>
        <v>1001.6156081754737</v>
      </c>
      <c r="X26" s="11">
        <f t="shared" si="18"/>
        <v>1001.6156081754737</v>
      </c>
      <c r="Y26" s="11">
        <f t="shared" si="18"/>
        <v>1001.6156081754737</v>
      </c>
      <c r="Z26" s="11">
        <f t="shared" si="18"/>
        <v>1001.6156081754737</v>
      </c>
      <c r="AA26" s="11">
        <f t="shared" si="18"/>
        <v>1001.6156081754737</v>
      </c>
      <c r="AB26" s="11">
        <f t="shared" si="18"/>
        <v>1001.6156081754737</v>
      </c>
      <c r="AC26" s="11">
        <f t="shared" si="18"/>
        <v>1001.6156081754737</v>
      </c>
      <c r="AD26" s="11">
        <f t="shared" si="18"/>
        <v>1001.6156081754737</v>
      </c>
      <c r="AE26" s="11">
        <f t="shared" si="18"/>
        <v>1001.6156081754737</v>
      </c>
      <c r="AF26" s="11">
        <f t="shared" si="18"/>
        <v>1001.6156081754737</v>
      </c>
      <c r="AG26" s="11">
        <f t="shared" si="18"/>
        <v>1001.6156081754737</v>
      </c>
      <c r="AH26" s="11">
        <f t="shared" si="18"/>
        <v>1001.6156081754737</v>
      </c>
      <c r="AI26" s="11">
        <f t="shared" si="18"/>
        <v>1001.6156081754737</v>
      </c>
      <c r="AJ26" s="11">
        <f t="shared" si="18"/>
        <v>1001.6156081754737</v>
      </c>
      <c r="AK26" s="11">
        <f t="shared" si="18"/>
        <v>1001.6156081754737</v>
      </c>
      <c r="AL26" s="11">
        <f t="shared" si="18"/>
        <v>1001.6156081754737</v>
      </c>
      <c r="AM26" s="11">
        <f t="shared" si="18"/>
        <v>1001.6156081754737</v>
      </c>
      <c r="AN26" s="11">
        <f t="shared" si="18"/>
        <v>1001.6156081754737</v>
      </c>
      <c r="AO26" s="11">
        <f t="shared" si="18"/>
        <v>1001.6156081754737</v>
      </c>
      <c r="AP26" s="11">
        <f t="shared" si="18"/>
        <v>1001.6156081754737</v>
      </c>
      <c r="AQ26" s="11">
        <f t="shared" si="18"/>
        <v>1001.6156081754737</v>
      </c>
      <c r="AR26" s="11">
        <f t="shared" si="18"/>
        <v>1001.6156081754737</v>
      </c>
      <c r="AS26" s="15"/>
      <c r="AT26" s="15"/>
      <c r="AU26" s="15"/>
      <c r="AV26" s="15"/>
      <c r="AW26" s="15"/>
      <c r="AX26" s="15"/>
    </row>
    <row r="27" spans="2:50" x14ac:dyDescent="0.15">
      <c r="C27" s="14" t="s">
        <v>13</v>
      </c>
      <c r="D27" s="1" t="s">
        <v>21</v>
      </c>
      <c r="E27" s="15">
        <f>E21/E26</f>
        <v>0.64520087837550544</v>
      </c>
      <c r="F27" s="15">
        <f t="shared" ref="F27:AR27" si="19">F21/F26</f>
        <v>0.64520087837550544</v>
      </c>
      <c r="G27" s="15">
        <f t="shared" si="19"/>
        <v>0.64520087837550544</v>
      </c>
      <c r="H27" s="15">
        <f t="shared" si="19"/>
        <v>0.64520087837550544</v>
      </c>
      <c r="I27" s="15">
        <f t="shared" si="19"/>
        <v>0.64520087837550544</v>
      </c>
      <c r="J27" s="15">
        <f t="shared" si="19"/>
        <v>0.64520087837550544</v>
      </c>
      <c r="K27" s="15">
        <f t="shared" si="19"/>
        <v>0.64520087837550544</v>
      </c>
      <c r="L27" s="15">
        <f t="shared" si="19"/>
        <v>0.64520087837550544</v>
      </c>
      <c r="M27" s="15">
        <f t="shared" si="19"/>
        <v>0.64520087837550544</v>
      </c>
      <c r="N27" s="15">
        <f t="shared" si="19"/>
        <v>0.64520087837550544</v>
      </c>
      <c r="O27" s="15">
        <f t="shared" si="19"/>
        <v>0.64520087837550544</v>
      </c>
      <c r="P27" s="15">
        <f t="shared" si="19"/>
        <v>0.64520087837550544</v>
      </c>
      <c r="Q27" s="15">
        <f t="shared" si="19"/>
        <v>0.64520087837550544</v>
      </c>
      <c r="R27" s="15">
        <f t="shared" si="19"/>
        <v>0.64520087837550544</v>
      </c>
      <c r="S27" s="15">
        <f t="shared" si="19"/>
        <v>0.64520087837550544</v>
      </c>
      <c r="T27" s="15">
        <f t="shared" si="19"/>
        <v>0.64520087837550544</v>
      </c>
      <c r="U27" s="15">
        <f t="shared" si="19"/>
        <v>0.64520087837550544</v>
      </c>
      <c r="V27" s="15">
        <f t="shared" si="19"/>
        <v>0.64520087837550544</v>
      </c>
      <c r="W27" s="15">
        <f t="shared" si="19"/>
        <v>0.64520087837550544</v>
      </c>
      <c r="X27" s="15">
        <f t="shared" si="19"/>
        <v>0.64520087837550544</v>
      </c>
      <c r="Y27" s="15">
        <f t="shared" si="19"/>
        <v>0.64520087837550544</v>
      </c>
      <c r="Z27" s="15">
        <f t="shared" si="19"/>
        <v>0.64520087837550544</v>
      </c>
      <c r="AA27" s="15">
        <f t="shared" si="19"/>
        <v>0.64520087837550544</v>
      </c>
      <c r="AB27" s="15">
        <f t="shared" si="19"/>
        <v>0.64520087837550544</v>
      </c>
      <c r="AC27" s="15">
        <f t="shared" si="19"/>
        <v>0.64520087837550544</v>
      </c>
      <c r="AD27" s="15">
        <f t="shared" si="19"/>
        <v>0.64520087837550544</v>
      </c>
      <c r="AE27" s="15">
        <f t="shared" si="19"/>
        <v>0.64520087837550544</v>
      </c>
      <c r="AF27" s="15">
        <f t="shared" si="19"/>
        <v>0.64520087837550544</v>
      </c>
      <c r="AG27" s="15">
        <f t="shared" si="19"/>
        <v>0.64520087837550544</v>
      </c>
      <c r="AH27" s="15">
        <f t="shared" si="19"/>
        <v>0.64520087837550544</v>
      </c>
      <c r="AI27" s="15">
        <f t="shared" si="19"/>
        <v>0.64520087837550544</v>
      </c>
      <c r="AJ27" s="15">
        <f t="shared" si="19"/>
        <v>0.64520087837550544</v>
      </c>
      <c r="AK27" s="15">
        <f t="shared" si="19"/>
        <v>0.64520087837550544</v>
      </c>
      <c r="AL27" s="15">
        <f t="shared" si="19"/>
        <v>0.64520087837550544</v>
      </c>
      <c r="AM27" s="15">
        <f t="shared" si="19"/>
        <v>0.64520087837550544</v>
      </c>
      <c r="AN27" s="15">
        <f t="shared" si="19"/>
        <v>0.64520087837550544</v>
      </c>
      <c r="AO27" s="15">
        <f t="shared" si="19"/>
        <v>0.64520087837550544</v>
      </c>
      <c r="AP27" s="15">
        <f t="shared" si="19"/>
        <v>0.64520087837550544</v>
      </c>
      <c r="AQ27" s="15">
        <f t="shared" si="19"/>
        <v>0.64520087837550544</v>
      </c>
      <c r="AR27" s="15">
        <f t="shared" si="19"/>
        <v>0.64520087837550544</v>
      </c>
    </row>
    <row r="28" spans="2:50" x14ac:dyDescent="0.15">
      <c r="C28" s="8"/>
      <c r="AS28" s="16"/>
      <c r="AT28" s="16"/>
      <c r="AU28" s="16"/>
      <c r="AV28" s="16"/>
      <c r="AW28" s="16"/>
      <c r="AX28" s="16"/>
    </row>
    <row r="29" spans="2:50" x14ac:dyDescent="0.15">
      <c r="B29" s="1" t="s">
        <v>22</v>
      </c>
      <c r="C29" s="8" t="s">
        <v>10</v>
      </c>
      <c r="D29" t="s">
        <v>3</v>
      </c>
      <c r="E29" s="16">
        <f>E25</f>
        <v>1003.2312163509472</v>
      </c>
      <c r="F29" s="16">
        <f t="shared" ref="F29:AR29" si="20">F25</f>
        <v>1003.2312163509472</v>
      </c>
      <c r="G29" s="16">
        <f t="shared" si="20"/>
        <v>1003.2312163509472</v>
      </c>
      <c r="H29" s="16">
        <f t="shared" si="20"/>
        <v>1003.2312163509472</v>
      </c>
      <c r="I29" s="16">
        <f t="shared" si="20"/>
        <v>1003.2312163509472</v>
      </c>
      <c r="J29" s="16">
        <f t="shared" si="20"/>
        <v>1003.2312163509472</v>
      </c>
      <c r="K29" s="16">
        <f t="shared" si="20"/>
        <v>1003.2312163509472</v>
      </c>
      <c r="L29" s="16">
        <f t="shared" si="20"/>
        <v>1003.2312163509472</v>
      </c>
      <c r="M29" s="16">
        <f t="shared" si="20"/>
        <v>1003.2312163509472</v>
      </c>
      <c r="N29" s="16">
        <f t="shared" si="20"/>
        <v>1003.2312163509472</v>
      </c>
      <c r="O29" s="16">
        <f t="shared" si="20"/>
        <v>1003.2312163509472</v>
      </c>
      <c r="P29" s="16">
        <f t="shared" si="20"/>
        <v>1003.2312163509472</v>
      </c>
      <c r="Q29" s="16">
        <f t="shared" si="20"/>
        <v>1003.2312163509472</v>
      </c>
      <c r="R29" s="16">
        <f t="shared" si="20"/>
        <v>1003.2312163509472</v>
      </c>
      <c r="S29" s="16">
        <f t="shared" si="20"/>
        <v>1003.2312163509472</v>
      </c>
      <c r="T29" s="16">
        <f t="shared" si="20"/>
        <v>1003.2312163509472</v>
      </c>
      <c r="U29" s="16">
        <f t="shared" si="20"/>
        <v>1003.2312163509472</v>
      </c>
      <c r="V29" s="16">
        <f t="shared" si="20"/>
        <v>1003.2312163509472</v>
      </c>
      <c r="W29" s="16">
        <f t="shared" si="20"/>
        <v>1003.2312163509472</v>
      </c>
      <c r="X29" s="16">
        <f t="shared" si="20"/>
        <v>1003.2312163509472</v>
      </c>
      <c r="Y29" s="16">
        <f t="shared" si="20"/>
        <v>1003.2312163509472</v>
      </c>
      <c r="Z29" s="16">
        <f t="shared" si="20"/>
        <v>1003.2312163509472</v>
      </c>
      <c r="AA29" s="16">
        <f t="shared" si="20"/>
        <v>1003.2312163509472</v>
      </c>
      <c r="AB29" s="16">
        <f t="shared" si="20"/>
        <v>1003.2312163509472</v>
      </c>
      <c r="AC29" s="16">
        <f t="shared" si="20"/>
        <v>1003.2312163509472</v>
      </c>
      <c r="AD29" s="16">
        <f t="shared" si="20"/>
        <v>1003.2312163509472</v>
      </c>
      <c r="AE29" s="16">
        <f t="shared" si="20"/>
        <v>1003.2312163509472</v>
      </c>
      <c r="AF29" s="16">
        <f t="shared" si="20"/>
        <v>1003.2312163509472</v>
      </c>
      <c r="AG29" s="16">
        <f t="shared" si="20"/>
        <v>1003.2312163509472</v>
      </c>
      <c r="AH29" s="16">
        <f t="shared" si="20"/>
        <v>1003.2312163509472</v>
      </c>
      <c r="AI29" s="16">
        <f t="shared" si="20"/>
        <v>1003.2312163509472</v>
      </c>
      <c r="AJ29" s="16">
        <f t="shared" si="20"/>
        <v>1003.2312163509472</v>
      </c>
      <c r="AK29" s="16">
        <f t="shared" si="20"/>
        <v>1003.2312163509472</v>
      </c>
      <c r="AL29" s="16">
        <f t="shared" si="20"/>
        <v>1003.2312163509472</v>
      </c>
      <c r="AM29" s="16">
        <f t="shared" si="20"/>
        <v>1003.2312163509472</v>
      </c>
      <c r="AN29" s="16">
        <f t="shared" si="20"/>
        <v>1003.2312163509472</v>
      </c>
      <c r="AO29" s="16">
        <f t="shared" si="20"/>
        <v>1003.2312163509472</v>
      </c>
      <c r="AP29" s="16">
        <f t="shared" si="20"/>
        <v>1003.2312163509472</v>
      </c>
      <c r="AQ29" s="16">
        <f t="shared" si="20"/>
        <v>1003.2312163509472</v>
      </c>
      <c r="AR29" s="16">
        <f t="shared" si="20"/>
        <v>1003.2312163509472</v>
      </c>
      <c r="AS29" s="17"/>
      <c r="AT29" s="17"/>
      <c r="AU29" s="17"/>
      <c r="AV29" s="17"/>
      <c r="AW29" s="17"/>
      <c r="AX29" s="17"/>
    </row>
    <row r="30" spans="2:50" x14ac:dyDescent="0.15">
      <c r="C30" s="8" t="s">
        <v>10</v>
      </c>
      <c r="D30" t="s">
        <v>23</v>
      </c>
      <c r="E30" s="17">
        <f>E16</f>
        <v>7.5</v>
      </c>
      <c r="F30" s="17">
        <f t="shared" ref="F30:AR30" si="21">F16</f>
        <v>7.5</v>
      </c>
      <c r="G30" s="17">
        <f t="shared" si="21"/>
        <v>7.5</v>
      </c>
      <c r="H30" s="17">
        <f t="shared" si="21"/>
        <v>7.5</v>
      </c>
      <c r="I30" s="17">
        <f t="shared" si="21"/>
        <v>7.5</v>
      </c>
      <c r="J30" s="17">
        <f t="shared" si="21"/>
        <v>7.5</v>
      </c>
      <c r="K30" s="17">
        <f t="shared" si="21"/>
        <v>7.5</v>
      </c>
      <c r="L30" s="17">
        <f t="shared" si="21"/>
        <v>7.5</v>
      </c>
      <c r="M30" s="17">
        <f t="shared" si="21"/>
        <v>7.5</v>
      </c>
      <c r="N30" s="17">
        <f t="shared" si="21"/>
        <v>7.5</v>
      </c>
      <c r="O30" s="17">
        <f t="shared" si="21"/>
        <v>7.5</v>
      </c>
      <c r="P30" s="17">
        <f t="shared" si="21"/>
        <v>7.5</v>
      </c>
      <c r="Q30" s="17">
        <f t="shared" si="21"/>
        <v>7.5</v>
      </c>
      <c r="R30" s="17">
        <f t="shared" si="21"/>
        <v>7.5</v>
      </c>
      <c r="S30" s="17">
        <f t="shared" si="21"/>
        <v>7.5</v>
      </c>
      <c r="T30" s="17">
        <f t="shared" si="21"/>
        <v>7.5</v>
      </c>
      <c r="U30" s="17">
        <f t="shared" si="21"/>
        <v>7.5</v>
      </c>
      <c r="V30" s="17">
        <f t="shared" si="21"/>
        <v>7.5</v>
      </c>
      <c r="W30" s="17">
        <f t="shared" si="21"/>
        <v>7.5</v>
      </c>
      <c r="X30" s="17">
        <f t="shared" si="21"/>
        <v>7.5</v>
      </c>
      <c r="Y30" s="17">
        <f t="shared" si="21"/>
        <v>7.5</v>
      </c>
      <c r="Z30" s="17">
        <f t="shared" si="21"/>
        <v>7.5</v>
      </c>
      <c r="AA30" s="17">
        <f t="shared" si="21"/>
        <v>7.5</v>
      </c>
      <c r="AB30" s="17">
        <f t="shared" si="21"/>
        <v>7.5</v>
      </c>
      <c r="AC30" s="17">
        <f t="shared" si="21"/>
        <v>7.5</v>
      </c>
      <c r="AD30" s="17">
        <f t="shared" si="21"/>
        <v>7.5</v>
      </c>
      <c r="AE30" s="17">
        <f t="shared" si="21"/>
        <v>7.5</v>
      </c>
      <c r="AF30" s="17">
        <f t="shared" si="21"/>
        <v>7.5</v>
      </c>
      <c r="AG30" s="17">
        <f t="shared" si="21"/>
        <v>7.5</v>
      </c>
      <c r="AH30" s="17">
        <f t="shared" si="21"/>
        <v>7.5</v>
      </c>
      <c r="AI30" s="17">
        <f t="shared" si="21"/>
        <v>7.5</v>
      </c>
      <c r="AJ30" s="17">
        <f t="shared" si="21"/>
        <v>7.5</v>
      </c>
      <c r="AK30" s="17">
        <f t="shared" si="21"/>
        <v>7.5</v>
      </c>
      <c r="AL30" s="17">
        <f t="shared" si="21"/>
        <v>7.5</v>
      </c>
      <c r="AM30" s="17">
        <f t="shared" si="21"/>
        <v>7.5</v>
      </c>
      <c r="AN30" s="17">
        <f t="shared" si="21"/>
        <v>7.5</v>
      </c>
      <c r="AO30" s="17">
        <f t="shared" si="21"/>
        <v>7.5</v>
      </c>
      <c r="AP30" s="17">
        <f t="shared" si="21"/>
        <v>7.5</v>
      </c>
      <c r="AQ30" s="17">
        <f t="shared" si="21"/>
        <v>7.5</v>
      </c>
      <c r="AR30" s="17">
        <f t="shared" si="21"/>
        <v>7.5</v>
      </c>
      <c r="AS30" s="17"/>
      <c r="AT30" s="17"/>
      <c r="AU30" s="17"/>
      <c r="AV30" s="17"/>
      <c r="AW30" s="17"/>
      <c r="AX30" s="17"/>
    </row>
    <row r="31" spans="2:50" x14ac:dyDescent="0.15">
      <c r="C31" s="8" t="s">
        <v>10</v>
      </c>
      <c r="D31" t="s">
        <v>12</v>
      </c>
      <c r="E31" s="17">
        <f>E30/(1+E15)</f>
        <v>7.4775672981056838</v>
      </c>
      <c r="F31" s="17">
        <f t="shared" ref="F31:AR31" si="22">F30/(1+F15)</f>
        <v>7.4775672981056838</v>
      </c>
      <c r="G31" s="17">
        <f t="shared" si="22"/>
        <v>7.4775672981056838</v>
      </c>
      <c r="H31" s="17">
        <f t="shared" si="22"/>
        <v>7.4775672981056838</v>
      </c>
      <c r="I31" s="17">
        <f t="shared" si="22"/>
        <v>7.4775672981056838</v>
      </c>
      <c r="J31" s="17">
        <f t="shared" si="22"/>
        <v>7.4775672981056838</v>
      </c>
      <c r="K31" s="17">
        <f t="shared" si="22"/>
        <v>7.4775672981056838</v>
      </c>
      <c r="L31" s="17">
        <f t="shared" si="22"/>
        <v>7.4775672981056838</v>
      </c>
      <c r="M31" s="17">
        <f t="shared" si="22"/>
        <v>7.4775672981056838</v>
      </c>
      <c r="N31" s="17">
        <f t="shared" si="22"/>
        <v>7.4775672981056838</v>
      </c>
      <c r="O31" s="17">
        <f t="shared" si="22"/>
        <v>7.4775672981056838</v>
      </c>
      <c r="P31" s="17">
        <f t="shared" si="22"/>
        <v>7.4775672981056838</v>
      </c>
      <c r="Q31" s="17">
        <f t="shared" si="22"/>
        <v>7.4775672981056838</v>
      </c>
      <c r="R31" s="17">
        <f t="shared" si="22"/>
        <v>7.4775672981056838</v>
      </c>
      <c r="S31" s="17">
        <f t="shared" si="22"/>
        <v>7.4775672981056838</v>
      </c>
      <c r="T31" s="17">
        <f t="shared" si="22"/>
        <v>7.4775672981056838</v>
      </c>
      <c r="U31" s="17">
        <f t="shared" si="22"/>
        <v>7.4775672981056838</v>
      </c>
      <c r="V31" s="17">
        <f t="shared" si="22"/>
        <v>7.4775672981056838</v>
      </c>
      <c r="W31" s="17">
        <f t="shared" si="22"/>
        <v>7.4775672981056838</v>
      </c>
      <c r="X31" s="17">
        <f t="shared" si="22"/>
        <v>7.4775672981056838</v>
      </c>
      <c r="Y31" s="17">
        <f t="shared" si="22"/>
        <v>7.4775672981056838</v>
      </c>
      <c r="Z31" s="17">
        <f t="shared" si="22"/>
        <v>7.4775672981056838</v>
      </c>
      <c r="AA31" s="17">
        <f t="shared" si="22"/>
        <v>7.4775672981056838</v>
      </c>
      <c r="AB31" s="17">
        <f t="shared" si="22"/>
        <v>7.4775672981056838</v>
      </c>
      <c r="AC31" s="17">
        <f t="shared" si="22"/>
        <v>7.4775672981056838</v>
      </c>
      <c r="AD31" s="17">
        <f t="shared" si="22"/>
        <v>7.4775672981056838</v>
      </c>
      <c r="AE31" s="17">
        <f t="shared" si="22"/>
        <v>7.4775672981056838</v>
      </c>
      <c r="AF31" s="17">
        <f t="shared" si="22"/>
        <v>7.4775672981056838</v>
      </c>
      <c r="AG31" s="17">
        <f t="shared" si="22"/>
        <v>7.4775672981056838</v>
      </c>
      <c r="AH31" s="17">
        <f t="shared" si="22"/>
        <v>7.4775672981056838</v>
      </c>
      <c r="AI31" s="17">
        <f t="shared" si="22"/>
        <v>7.4775672981056838</v>
      </c>
      <c r="AJ31" s="17">
        <f t="shared" si="22"/>
        <v>7.4775672981056838</v>
      </c>
      <c r="AK31" s="17">
        <f t="shared" si="22"/>
        <v>7.4775672981056838</v>
      </c>
      <c r="AL31" s="17">
        <f t="shared" si="22"/>
        <v>7.4775672981056838</v>
      </c>
      <c r="AM31" s="17">
        <f t="shared" si="22"/>
        <v>7.4775672981056838</v>
      </c>
      <c r="AN31" s="17">
        <f t="shared" si="22"/>
        <v>7.4775672981056838</v>
      </c>
      <c r="AO31" s="17">
        <f t="shared" si="22"/>
        <v>7.4775672981056838</v>
      </c>
      <c r="AP31" s="17">
        <f t="shared" si="22"/>
        <v>7.4775672981056838</v>
      </c>
      <c r="AQ31" s="17">
        <f t="shared" si="22"/>
        <v>7.4775672981056838</v>
      </c>
      <c r="AR31" s="17">
        <f t="shared" si="22"/>
        <v>7.4775672981056838</v>
      </c>
      <c r="AS31" s="17"/>
      <c r="AT31" s="17"/>
      <c r="AU31" s="17"/>
      <c r="AV31" s="17"/>
      <c r="AW31" s="17"/>
      <c r="AX31" s="17"/>
    </row>
    <row r="32" spans="2:50" x14ac:dyDescent="0.15">
      <c r="C32" s="8" t="s">
        <v>10</v>
      </c>
      <c r="D32" t="s">
        <v>24</v>
      </c>
      <c r="E32" s="17">
        <f>E29+E31</f>
        <v>1010.7087836490529</v>
      </c>
      <c r="F32" s="17">
        <f t="shared" ref="F32:AR32" si="23">F29+F31</f>
        <v>1010.7087836490529</v>
      </c>
      <c r="G32" s="17">
        <f t="shared" si="23"/>
        <v>1010.7087836490529</v>
      </c>
      <c r="H32" s="17">
        <f t="shared" si="23"/>
        <v>1010.7087836490529</v>
      </c>
      <c r="I32" s="17">
        <f t="shared" si="23"/>
        <v>1010.7087836490529</v>
      </c>
      <c r="J32" s="17">
        <f t="shared" si="23"/>
        <v>1010.7087836490529</v>
      </c>
      <c r="K32" s="17">
        <f t="shared" si="23"/>
        <v>1010.7087836490529</v>
      </c>
      <c r="L32" s="17">
        <f t="shared" si="23"/>
        <v>1010.7087836490529</v>
      </c>
      <c r="M32" s="17">
        <f t="shared" si="23"/>
        <v>1010.7087836490529</v>
      </c>
      <c r="N32" s="17">
        <f t="shared" si="23"/>
        <v>1010.7087836490529</v>
      </c>
      <c r="O32" s="17">
        <f t="shared" si="23"/>
        <v>1010.7087836490529</v>
      </c>
      <c r="P32" s="17">
        <f t="shared" si="23"/>
        <v>1010.7087836490529</v>
      </c>
      <c r="Q32" s="17">
        <f t="shared" si="23"/>
        <v>1010.7087836490529</v>
      </c>
      <c r="R32" s="17">
        <f t="shared" si="23"/>
        <v>1010.7087836490529</v>
      </c>
      <c r="S32" s="17">
        <f t="shared" si="23"/>
        <v>1010.7087836490529</v>
      </c>
      <c r="T32" s="17">
        <f t="shared" si="23"/>
        <v>1010.7087836490529</v>
      </c>
      <c r="U32" s="17">
        <f t="shared" si="23"/>
        <v>1010.7087836490529</v>
      </c>
      <c r="V32" s="17">
        <f t="shared" si="23"/>
        <v>1010.7087836490529</v>
      </c>
      <c r="W32" s="17">
        <f t="shared" si="23"/>
        <v>1010.7087836490529</v>
      </c>
      <c r="X32" s="17">
        <f t="shared" si="23"/>
        <v>1010.7087836490529</v>
      </c>
      <c r="Y32" s="17">
        <f t="shared" si="23"/>
        <v>1010.7087836490529</v>
      </c>
      <c r="Z32" s="17">
        <f t="shared" si="23"/>
        <v>1010.7087836490529</v>
      </c>
      <c r="AA32" s="17">
        <f t="shared" si="23"/>
        <v>1010.7087836490529</v>
      </c>
      <c r="AB32" s="17">
        <f t="shared" si="23"/>
        <v>1010.7087836490529</v>
      </c>
      <c r="AC32" s="17">
        <f t="shared" si="23"/>
        <v>1010.7087836490529</v>
      </c>
      <c r="AD32" s="17">
        <f t="shared" si="23"/>
        <v>1010.7087836490529</v>
      </c>
      <c r="AE32" s="17">
        <f t="shared" si="23"/>
        <v>1010.7087836490529</v>
      </c>
      <c r="AF32" s="17">
        <f t="shared" si="23"/>
        <v>1010.7087836490529</v>
      </c>
      <c r="AG32" s="17">
        <f t="shared" si="23"/>
        <v>1010.7087836490529</v>
      </c>
      <c r="AH32" s="17">
        <f t="shared" si="23"/>
        <v>1010.7087836490529</v>
      </c>
      <c r="AI32" s="17">
        <f t="shared" si="23"/>
        <v>1010.7087836490529</v>
      </c>
      <c r="AJ32" s="17">
        <f t="shared" si="23"/>
        <v>1010.7087836490529</v>
      </c>
      <c r="AK32" s="17">
        <f t="shared" si="23"/>
        <v>1010.7087836490529</v>
      </c>
      <c r="AL32" s="17">
        <f t="shared" si="23"/>
        <v>1010.7087836490529</v>
      </c>
      <c r="AM32" s="17">
        <f t="shared" si="23"/>
        <v>1010.7087836490529</v>
      </c>
      <c r="AN32" s="17">
        <f t="shared" si="23"/>
        <v>1010.7087836490529</v>
      </c>
      <c r="AO32" s="17">
        <f t="shared" si="23"/>
        <v>1010.7087836490529</v>
      </c>
      <c r="AP32" s="17">
        <f t="shared" si="23"/>
        <v>1010.7087836490529</v>
      </c>
      <c r="AQ32" s="17">
        <f t="shared" si="23"/>
        <v>1010.7087836490529</v>
      </c>
      <c r="AR32" s="17">
        <f t="shared" si="23"/>
        <v>1010.7087836490529</v>
      </c>
      <c r="AS32" s="17"/>
      <c r="AT32" s="17"/>
      <c r="AU32" s="17"/>
      <c r="AV32" s="17"/>
      <c r="AW32" s="17"/>
      <c r="AX32" s="17"/>
    </row>
    <row r="33" spans="2:50" x14ac:dyDescent="0.15">
      <c r="C33" s="8" t="s">
        <v>10</v>
      </c>
      <c r="D33" t="s">
        <v>20</v>
      </c>
      <c r="E33" s="17">
        <f>(E32+E29)/2</f>
        <v>1006.97</v>
      </c>
      <c r="F33" s="17">
        <f t="shared" ref="F33:AR33" si="24">(F32+F29)/2</f>
        <v>1006.97</v>
      </c>
      <c r="G33" s="17">
        <f t="shared" si="24"/>
        <v>1006.97</v>
      </c>
      <c r="H33" s="17">
        <f t="shared" si="24"/>
        <v>1006.97</v>
      </c>
      <c r="I33" s="17">
        <f t="shared" si="24"/>
        <v>1006.97</v>
      </c>
      <c r="J33" s="17">
        <f t="shared" si="24"/>
        <v>1006.97</v>
      </c>
      <c r="K33" s="17">
        <f t="shared" si="24"/>
        <v>1006.97</v>
      </c>
      <c r="L33" s="17">
        <f t="shared" si="24"/>
        <v>1006.97</v>
      </c>
      <c r="M33" s="17">
        <f t="shared" si="24"/>
        <v>1006.97</v>
      </c>
      <c r="N33" s="17">
        <f t="shared" si="24"/>
        <v>1006.97</v>
      </c>
      <c r="O33" s="17">
        <f t="shared" si="24"/>
        <v>1006.97</v>
      </c>
      <c r="P33" s="17">
        <f t="shared" si="24"/>
        <v>1006.97</v>
      </c>
      <c r="Q33" s="17">
        <f t="shared" si="24"/>
        <v>1006.97</v>
      </c>
      <c r="R33" s="17">
        <f t="shared" si="24"/>
        <v>1006.97</v>
      </c>
      <c r="S33" s="17">
        <f t="shared" si="24"/>
        <v>1006.97</v>
      </c>
      <c r="T33" s="17">
        <f t="shared" si="24"/>
        <v>1006.97</v>
      </c>
      <c r="U33" s="17">
        <f t="shared" si="24"/>
        <v>1006.97</v>
      </c>
      <c r="V33" s="17">
        <f t="shared" si="24"/>
        <v>1006.97</v>
      </c>
      <c r="W33" s="17">
        <f t="shared" si="24"/>
        <v>1006.97</v>
      </c>
      <c r="X33" s="17">
        <f t="shared" si="24"/>
        <v>1006.97</v>
      </c>
      <c r="Y33" s="17">
        <f t="shared" si="24"/>
        <v>1006.97</v>
      </c>
      <c r="Z33" s="17">
        <f t="shared" si="24"/>
        <v>1006.97</v>
      </c>
      <c r="AA33" s="17">
        <f t="shared" si="24"/>
        <v>1006.97</v>
      </c>
      <c r="AB33" s="17">
        <f t="shared" si="24"/>
        <v>1006.97</v>
      </c>
      <c r="AC33" s="17">
        <f t="shared" si="24"/>
        <v>1006.97</v>
      </c>
      <c r="AD33" s="17">
        <f t="shared" si="24"/>
        <v>1006.97</v>
      </c>
      <c r="AE33" s="17">
        <f t="shared" si="24"/>
        <v>1006.97</v>
      </c>
      <c r="AF33" s="17">
        <f t="shared" si="24"/>
        <v>1006.97</v>
      </c>
      <c r="AG33" s="17">
        <f t="shared" si="24"/>
        <v>1006.97</v>
      </c>
      <c r="AH33" s="17">
        <f t="shared" si="24"/>
        <v>1006.97</v>
      </c>
      <c r="AI33" s="17">
        <f t="shared" si="24"/>
        <v>1006.97</v>
      </c>
      <c r="AJ33" s="17">
        <f t="shared" si="24"/>
        <v>1006.97</v>
      </c>
      <c r="AK33" s="17">
        <f t="shared" si="24"/>
        <v>1006.97</v>
      </c>
      <c r="AL33" s="17">
        <f t="shared" si="24"/>
        <v>1006.97</v>
      </c>
      <c r="AM33" s="17">
        <f t="shared" si="24"/>
        <v>1006.97</v>
      </c>
      <c r="AN33" s="17">
        <f t="shared" si="24"/>
        <v>1006.97</v>
      </c>
      <c r="AO33" s="17">
        <f t="shared" si="24"/>
        <v>1006.97</v>
      </c>
      <c r="AP33" s="17">
        <f t="shared" si="24"/>
        <v>1006.97</v>
      </c>
      <c r="AQ33" s="17">
        <f t="shared" si="24"/>
        <v>1006.97</v>
      </c>
      <c r="AR33" s="17">
        <f t="shared" si="24"/>
        <v>1006.97</v>
      </c>
      <c r="AS33" s="19"/>
      <c r="AT33" s="19"/>
      <c r="AU33" s="19"/>
      <c r="AV33" s="19"/>
      <c r="AW33" s="19"/>
      <c r="AX33" s="19"/>
    </row>
    <row r="34" spans="2:50" x14ac:dyDescent="0.15">
      <c r="C34" s="8" t="s">
        <v>10</v>
      </c>
      <c r="D34" t="s">
        <v>25</v>
      </c>
      <c r="E34" s="19">
        <f>E33*(1+E15)</f>
        <v>1009.9909099999999</v>
      </c>
      <c r="F34" s="19">
        <f t="shared" ref="F34:AR34" si="25">F33*(1+F15)</f>
        <v>1009.9909099999999</v>
      </c>
      <c r="G34" s="19">
        <f t="shared" si="25"/>
        <v>1009.9909099999999</v>
      </c>
      <c r="H34" s="19">
        <f t="shared" si="25"/>
        <v>1009.9909099999999</v>
      </c>
      <c r="I34" s="19">
        <f t="shared" si="25"/>
        <v>1009.9909099999999</v>
      </c>
      <c r="J34" s="19">
        <f t="shared" si="25"/>
        <v>1009.9909099999999</v>
      </c>
      <c r="K34" s="19">
        <f t="shared" si="25"/>
        <v>1009.9909099999999</v>
      </c>
      <c r="L34" s="19">
        <f t="shared" si="25"/>
        <v>1009.9909099999999</v>
      </c>
      <c r="M34" s="19">
        <f t="shared" si="25"/>
        <v>1009.9909099999999</v>
      </c>
      <c r="N34" s="19">
        <f t="shared" si="25"/>
        <v>1009.9909099999999</v>
      </c>
      <c r="O34" s="19">
        <f t="shared" si="25"/>
        <v>1009.9909099999999</v>
      </c>
      <c r="P34" s="19">
        <f t="shared" si="25"/>
        <v>1009.9909099999999</v>
      </c>
      <c r="Q34" s="19">
        <f t="shared" si="25"/>
        <v>1009.9909099999999</v>
      </c>
      <c r="R34" s="19">
        <f t="shared" si="25"/>
        <v>1009.9909099999999</v>
      </c>
      <c r="S34" s="19">
        <f t="shared" si="25"/>
        <v>1009.9909099999999</v>
      </c>
      <c r="T34" s="19">
        <f t="shared" si="25"/>
        <v>1009.9909099999999</v>
      </c>
      <c r="U34" s="19">
        <f t="shared" si="25"/>
        <v>1009.9909099999999</v>
      </c>
      <c r="V34" s="19">
        <f t="shared" si="25"/>
        <v>1009.9909099999999</v>
      </c>
      <c r="W34" s="19">
        <f t="shared" si="25"/>
        <v>1009.9909099999999</v>
      </c>
      <c r="X34" s="19">
        <f t="shared" si="25"/>
        <v>1009.9909099999999</v>
      </c>
      <c r="Y34" s="19">
        <f t="shared" si="25"/>
        <v>1009.9909099999999</v>
      </c>
      <c r="Z34" s="19">
        <f t="shared" si="25"/>
        <v>1009.9909099999999</v>
      </c>
      <c r="AA34" s="19">
        <f t="shared" si="25"/>
        <v>1009.9909099999999</v>
      </c>
      <c r="AB34" s="19">
        <f t="shared" si="25"/>
        <v>1009.9909099999999</v>
      </c>
      <c r="AC34" s="19">
        <f t="shared" si="25"/>
        <v>1009.9909099999999</v>
      </c>
      <c r="AD34" s="19">
        <f t="shared" si="25"/>
        <v>1009.9909099999999</v>
      </c>
      <c r="AE34" s="19">
        <f t="shared" si="25"/>
        <v>1009.9909099999999</v>
      </c>
      <c r="AF34" s="19">
        <f t="shared" si="25"/>
        <v>1009.9909099999999</v>
      </c>
      <c r="AG34" s="19">
        <f t="shared" si="25"/>
        <v>1009.9909099999999</v>
      </c>
      <c r="AH34" s="19">
        <f t="shared" si="25"/>
        <v>1009.9909099999999</v>
      </c>
      <c r="AI34" s="19">
        <f t="shared" si="25"/>
        <v>1009.9909099999999</v>
      </c>
      <c r="AJ34" s="19">
        <f t="shared" si="25"/>
        <v>1009.9909099999999</v>
      </c>
      <c r="AK34" s="19">
        <f t="shared" si="25"/>
        <v>1009.9909099999999</v>
      </c>
      <c r="AL34" s="19">
        <f t="shared" si="25"/>
        <v>1009.9909099999999</v>
      </c>
      <c r="AM34" s="19">
        <f t="shared" si="25"/>
        <v>1009.9909099999999</v>
      </c>
      <c r="AN34" s="19">
        <f t="shared" si="25"/>
        <v>1009.9909099999999</v>
      </c>
      <c r="AO34" s="19">
        <f t="shared" si="25"/>
        <v>1009.9909099999999</v>
      </c>
      <c r="AP34" s="19">
        <f t="shared" si="25"/>
        <v>1009.9909099999999</v>
      </c>
      <c r="AQ34" s="19">
        <f t="shared" si="25"/>
        <v>1009.9909099999999</v>
      </c>
      <c r="AR34" s="19">
        <f t="shared" si="25"/>
        <v>1009.9909099999999</v>
      </c>
      <c r="AS34" s="15"/>
      <c r="AT34" s="15"/>
      <c r="AU34" s="15"/>
      <c r="AV34" s="15"/>
      <c r="AW34" s="15"/>
      <c r="AX34" s="15"/>
    </row>
    <row r="35" spans="2:50" x14ac:dyDescent="0.15">
      <c r="C35" s="14" t="s">
        <v>10</v>
      </c>
      <c r="D35" s="1" t="s">
        <v>26</v>
      </c>
      <c r="E35" s="15">
        <f>(E10/(1+E15))/E33</f>
        <v>1.4851618813084171</v>
      </c>
      <c r="F35" s="15">
        <f t="shared" ref="F35:AR35" si="26">(F10/(1+F15))/F33</f>
        <v>1.4851618813084171</v>
      </c>
      <c r="G35" s="15">
        <f t="shared" si="26"/>
        <v>1.4851618813084171</v>
      </c>
      <c r="H35" s="15">
        <f t="shared" si="26"/>
        <v>1.4851618813084171</v>
      </c>
      <c r="I35" s="15">
        <f t="shared" si="26"/>
        <v>1.4851618813084171</v>
      </c>
      <c r="J35" s="15">
        <f t="shared" si="26"/>
        <v>1.4851618813084171</v>
      </c>
      <c r="K35" s="15">
        <f t="shared" si="26"/>
        <v>1.4851618813084171</v>
      </c>
      <c r="L35" s="15">
        <f t="shared" si="26"/>
        <v>1.4851618813084171</v>
      </c>
      <c r="M35" s="15">
        <f t="shared" si="26"/>
        <v>1.4851618813084171</v>
      </c>
      <c r="N35" s="15">
        <f t="shared" si="26"/>
        <v>1.4851618813084171</v>
      </c>
      <c r="O35" s="15">
        <f t="shared" si="26"/>
        <v>1.4851618813084171</v>
      </c>
      <c r="P35" s="15">
        <f t="shared" si="26"/>
        <v>1.4851618813084171</v>
      </c>
      <c r="Q35" s="15">
        <f t="shared" si="26"/>
        <v>1.4851618813084171</v>
      </c>
      <c r="R35" s="15">
        <f t="shared" si="26"/>
        <v>1.4851618813084171</v>
      </c>
      <c r="S35" s="15">
        <f t="shared" si="26"/>
        <v>1.4851618813084171</v>
      </c>
      <c r="T35" s="15">
        <f t="shared" si="26"/>
        <v>1.4851618813084171</v>
      </c>
      <c r="U35" s="15">
        <f t="shared" si="26"/>
        <v>1.4851618813084171</v>
      </c>
      <c r="V35" s="15">
        <f t="shared" si="26"/>
        <v>1.4851618813084171</v>
      </c>
      <c r="W35" s="15">
        <f t="shared" si="26"/>
        <v>1.4851618813084171</v>
      </c>
      <c r="X35" s="15">
        <f t="shared" si="26"/>
        <v>1.4851618813084171</v>
      </c>
      <c r="Y35" s="15">
        <f t="shared" si="26"/>
        <v>1.4851618813084171</v>
      </c>
      <c r="Z35" s="15">
        <f t="shared" si="26"/>
        <v>1.4851618813084171</v>
      </c>
      <c r="AA35" s="15">
        <f t="shared" si="26"/>
        <v>1.4851618813084171</v>
      </c>
      <c r="AB35" s="15">
        <f t="shared" si="26"/>
        <v>1.4851618813084171</v>
      </c>
      <c r="AC35" s="15">
        <f t="shared" si="26"/>
        <v>1.4851618813084171</v>
      </c>
      <c r="AD35" s="15">
        <f t="shared" si="26"/>
        <v>1.4851618813084171</v>
      </c>
      <c r="AE35" s="15">
        <f t="shared" si="26"/>
        <v>1.4851618813084171</v>
      </c>
      <c r="AF35" s="15">
        <f t="shared" si="26"/>
        <v>1.4851618813084171</v>
      </c>
      <c r="AG35" s="15">
        <f t="shared" si="26"/>
        <v>1.4851618813084171</v>
      </c>
      <c r="AH35" s="15">
        <f t="shared" si="26"/>
        <v>1.4851618813084171</v>
      </c>
      <c r="AI35" s="15">
        <f t="shared" si="26"/>
        <v>1.4851618813084171</v>
      </c>
      <c r="AJ35" s="15">
        <f t="shared" si="26"/>
        <v>1.4851618813084171</v>
      </c>
      <c r="AK35" s="15">
        <f t="shared" si="26"/>
        <v>1.4851618813084171</v>
      </c>
      <c r="AL35" s="15">
        <f t="shared" si="26"/>
        <v>1.4851618813084171</v>
      </c>
      <c r="AM35" s="15">
        <f t="shared" si="26"/>
        <v>1.4851618813084171</v>
      </c>
      <c r="AN35" s="15">
        <f t="shared" si="26"/>
        <v>1.4851618813084171</v>
      </c>
      <c r="AO35" s="15">
        <f t="shared" si="26"/>
        <v>1.4851618813084171</v>
      </c>
      <c r="AP35" s="15">
        <f t="shared" si="26"/>
        <v>1.4851618813084171</v>
      </c>
      <c r="AQ35" s="15">
        <f t="shared" si="26"/>
        <v>1.4851618813084171</v>
      </c>
      <c r="AR35" s="15">
        <f t="shared" si="26"/>
        <v>1.4851618813084171</v>
      </c>
    </row>
    <row r="36" spans="2:50" x14ac:dyDescent="0.15">
      <c r="C36" s="8"/>
    </row>
    <row r="37" spans="2:50" x14ac:dyDescent="0.15">
      <c r="C37" s="8"/>
      <c r="AS37" s="20"/>
      <c r="AT37" s="20"/>
      <c r="AU37" s="20"/>
      <c r="AV37" s="20"/>
      <c r="AW37" s="20"/>
      <c r="AX37" s="20"/>
    </row>
    <row r="38" spans="2:50" x14ac:dyDescent="0.15">
      <c r="B38" s="1" t="s">
        <v>27</v>
      </c>
      <c r="C38" s="8" t="s">
        <v>28</v>
      </c>
      <c r="D38" t="s">
        <v>8</v>
      </c>
      <c r="E38" s="20">
        <f>E14/(E8)</f>
        <v>5.0000000000000004E-6</v>
      </c>
      <c r="F38" s="20">
        <f t="shared" ref="F38:AR38" si="27">F14/(F8)</f>
        <v>5.0000000000000004E-6</v>
      </c>
      <c r="G38" s="20">
        <f t="shared" si="27"/>
        <v>5.0000000000000004E-6</v>
      </c>
      <c r="H38" s="20">
        <f t="shared" si="27"/>
        <v>5.0000000000000004E-6</v>
      </c>
      <c r="I38" s="20">
        <f t="shared" si="27"/>
        <v>5.0000000000000004E-6</v>
      </c>
      <c r="J38" s="20">
        <f t="shared" si="27"/>
        <v>5.0000000000000004E-6</v>
      </c>
      <c r="K38" s="20">
        <f t="shared" si="27"/>
        <v>5.0000000000000004E-6</v>
      </c>
      <c r="L38" s="20">
        <f t="shared" si="27"/>
        <v>5.0000000000000004E-6</v>
      </c>
      <c r="M38" s="20">
        <f t="shared" si="27"/>
        <v>5.0000000000000004E-6</v>
      </c>
      <c r="N38" s="20">
        <f t="shared" si="27"/>
        <v>5.0000000000000004E-6</v>
      </c>
      <c r="O38" s="20">
        <f t="shared" si="27"/>
        <v>5.0000000000000004E-6</v>
      </c>
      <c r="P38" s="20">
        <f t="shared" si="27"/>
        <v>5.0000000000000004E-6</v>
      </c>
      <c r="Q38" s="20">
        <f t="shared" si="27"/>
        <v>5.0000000000000004E-6</v>
      </c>
      <c r="R38" s="20">
        <f t="shared" si="27"/>
        <v>5.0000000000000004E-6</v>
      </c>
      <c r="S38" s="20">
        <f t="shared" si="27"/>
        <v>5.0000000000000004E-6</v>
      </c>
      <c r="T38" s="20">
        <f t="shared" si="27"/>
        <v>5.0000000000000004E-6</v>
      </c>
      <c r="U38" s="20">
        <f t="shared" si="27"/>
        <v>5.0000000000000004E-6</v>
      </c>
      <c r="V38" s="20">
        <f t="shared" si="27"/>
        <v>5.0000000000000004E-6</v>
      </c>
      <c r="W38" s="20">
        <f t="shared" si="27"/>
        <v>5.0000000000000004E-6</v>
      </c>
      <c r="X38" s="20">
        <f t="shared" si="27"/>
        <v>5.0000000000000004E-6</v>
      </c>
      <c r="Y38" s="20">
        <f t="shared" si="27"/>
        <v>5.0000000000000004E-6</v>
      </c>
      <c r="Z38" s="20">
        <f t="shared" si="27"/>
        <v>5.0000000000000004E-6</v>
      </c>
      <c r="AA38" s="20">
        <f t="shared" si="27"/>
        <v>5.0000000000000004E-6</v>
      </c>
      <c r="AB38" s="20">
        <f t="shared" si="27"/>
        <v>5.0000000000000004E-6</v>
      </c>
      <c r="AC38" s="20">
        <f t="shared" si="27"/>
        <v>5.0000000000000004E-6</v>
      </c>
      <c r="AD38" s="20">
        <f t="shared" si="27"/>
        <v>5.0000000000000004E-6</v>
      </c>
      <c r="AE38" s="20">
        <f t="shared" si="27"/>
        <v>5.0000000000000004E-6</v>
      </c>
      <c r="AF38" s="20">
        <f t="shared" si="27"/>
        <v>5.0000000000000004E-6</v>
      </c>
      <c r="AG38" s="20">
        <f t="shared" si="27"/>
        <v>5.0000000000000004E-6</v>
      </c>
      <c r="AH38" s="20">
        <f t="shared" si="27"/>
        <v>5.0000000000000004E-6</v>
      </c>
      <c r="AI38" s="20">
        <f t="shared" si="27"/>
        <v>5.0000000000000004E-6</v>
      </c>
      <c r="AJ38" s="20">
        <f t="shared" si="27"/>
        <v>5.0000000000000004E-6</v>
      </c>
      <c r="AK38" s="20">
        <f t="shared" si="27"/>
        <v>5.0000000000000004E-6</v>
      </c>
      <c r="AL38" s="20">
        <f t="shared" si="27"/>
        <v>5.0000000000000004E-6</v>
      </c>
      <c r="AM38" s="20">
        <f t="shared" si="27"/>
        <v>5.0000000000000004E-6</v>
      </c>
      <c r="AN38" s="20">
        <f t="shared" si="27"/>
        <v>5.0000000000000004E-6</v>
      </c>
      <c r="AO38" s="20">
        <f t="shared" si="27"/>
        <v>5.0000000000000004E-6</v>
      </c>
      <c r="AP38" s="20">
        <f t="shared" si="27"/>
        <v>5.0000000000000004E-6</v>
      </c>
      <c r="AQ38" s="20">
        <f t="shared" si="27"/>
        <v>5.0000000000000004E-6</v>
      </c>
      <c r="AR38" s="20">
        <f t="shared" si="27"/>
        <v>5.0000000000000004E-6</v>
      </c>
      <c r="AS38" s="17"/>
      <c r="AT38" s="17"/>
      <c r="AU38" s="17"/>
      <c r="AV38" s="17"/>
      <c r="AW38" s="17"/>
      <c r="AX38" s="17"/>
    </row>
    <row r="39" spans="2:50" x14ac:dyDescent="0.15">
      <c r="B39" t="s">
        <v>29</v>
      </c>
      <c r="C39" s="8" t="s">
        <v>13</v>
      </c>
      <c r="D39" t="s">
        <v>30</v>
      </c>
      <c r="E39" s="17">
        <f>1/E32</f>
        <v>9.89404679347507E-4</v>
      </c>
      <c r="F39" s="17">
        <f t="shared" ref="F39:AR39" si="28">1/F32</f>
        <v>9.89404679347507E-4</v>
      </c>
      <c r="G39" s="17">
        <f t="shared" si="28"/>
        <v>9.89404679347507E-4</v>
      </c>
      <c r="H39" s="17">
        <f t="shared" si="28"/>
        <v>9.89404679347507E-4</v>
      </c>
      <c r="I39" s="17">
        <f t="shared" si="28"/>
        <v>9.89404679347507E-4</v>
      </c>
      <c r="J39" s="17">
        <f t="shared" si="28"/>
        <v>9.89404679347507E-4</v>
      </c>
      <c r="K39" s="17">
        <f t="shared" si="28"/>
        <v>9.89404679347507E-4</v>
      </c>
      <c r="L39" s="17">
        <f t="shared" si="28"/>
        <v>9.89404679347507E-4</v>
      </c>
      <c r="M39" s="17">
        <f t="shared" si="28"/>
        <v>9.89404679347507E-4</v>
      </c>
      <c r="N39" s="17">
        <f t="shared" si="28"/>
        <v>9.89404679347507E-4</v>
      </c>
      <c r="O39" s="17">
        <f t="shared" si="28"/>
        <v>9.89404679347507E-4</v>
      </c>
      <c r="P39" s="17">
        <f t="shared" si="28"/>
        <v>9.89404679347507E-4</v>
      </c>
      <c r="Q39" s="17">
        <f t="shared" si="28"/>
        <v>9.89404679347507E-4</v>
      </c>
      <c r="R39" s="17">
        <f t="shared" si="28"/>
        <v>9.89404679347507E-4</v>
      </c>
      <c r="S39" s="17">
        <f t="shared" si="28"/>
        <v>9.89404679347507E-4</v>
      </c>
      <c r="T39" s="17">
        <f t="shared" si="28"/>
        <v>9.89404679347507E-4</v>
      </c>
      <c r="U39" s="17">
        <f t="shared" si="28"/>
        <v>9.89404679347507E-4</v>
      </c>
      <c r="V39" s="17">
        <f t="shared" si="28"/>
        <v>9.89404679347507E-4</v>
      </c>
      <c r="W39" s="17">
        <f t="shared" si="28"/>
        <v>9.89404679347507E-4</v>
      </c>
      <c r="X39" s="17">
        <f t="shared" si="28"/>
        <v>9.89404679347507E-4</v>
      </c>
      <c r="Y39" s="17">
        <f t="shared" si="28"/>
        <v>9.89404679347507E-4</v>
      </c>
      <c r="Z39" s="17">
        <f t="shared" si="28"/>
        <v>9.89404679347507E-4</v>
      </c>
      <c r="AA39" s="17">
        <f t="shared" si="28"/>
        <v>9.89404679347507E-4</v>
      </c>
      <c r="AB39" s="17">
        <f t="shared" si="28"/>
        <v>9.89404679347507E-4</v>
      </c>
      <c r="AC39" s="17">
        <f t="shared" si="28"/>
        <v>9.89404679347507E-4</v>
      </c>
      <c r="AD39" s="17">
        <f t="shared" si="28"/>
        <v>9.89404679347507E-4</v>
      </c>
      <c r="AE39" s="17">
        <f t="shared" si="28"/>
        <v>9.89404679347507E-4</v>
      </c>
      <c r="AF39" s="17">
        <f t="shared" si="28"/>
        <v>9.89404679347507E-4</v>
      </c>
      <c r="AG39" s="17">
        <f t="shared" si="28"/>
        <v>9.89404679347507E-4</v>
      </c>
      <c r="AH39" s="17">
        <f t="shared" si="28"/>
        <v>9.89404679347507E-4</v>
      </c>
      <c r="AI39" s="17">
        <f t="shared" si="28"/>
        <v>9.89404679347507E-4</v>
      </c>
      <c r="AJ39" s="17">
        <f t="shared" si="28"/>
        <v>9.89404679347507E-4</v>
      </c>
      <c r="AK39" s="17">
        <f t="shared" si="28"/>
        <v>9.89404679347507E-4</v>
      </c>
      <c r="AL39" s="17">
        <f t="shared" si="28"/>
        <v>9.89404679347507E-4</v>
      </c>
      <c r="AM39" s="17">
        <f t="shared" si="28"/>
        <v>9.89404679347507E-4</v>
      </c>
      <c r="AN39" s="17">
        <f t="shared" si="28"/>
        <v>9.89404679347507E-4</v>
      </c>
      <c r="AO39" s="17">
        <f t="shared" si="28"/>
        <v>9.89404679347507E-4</v>
      </c>
      <c r="AP39" s="17">
        <f t="shared" si="28"/>
        <v>9.89404679347507E-4</v>
      </c>
      <c r="AQ39" s="17">
        <f t="shared" si="28"/>
        <v>9.89404679347507E-4</v>
      </c>
      <c r="AR39" s="17">
        <f t="shared" si="28"/>
        <v>9.89404679347507E-4</v>
      </c>
      <c r="AS39" s="17"/>
      <c r="AT39" s="17"/>
      <c r="AU39" s="17"/>
      <c r="AV39" s="17"/>
      <c r="AW39" s="17"/>
      <c r="AX39" s="17"/>
    </row>
    <row r="40" spans="2:50" x14ac:dyDescent="0.15">
      <c r="C40" s="8" t="s">
        <v>13</v>
      </c>
      <c r="D40" t="s">
        <v>31</v>
      </c>
      <c r="E40" s="17">
        <f>E27</f>
        <v>0.64520087837550544</v>
      </c>
      <c r="F40" s="17">
        <f t="shared" ref="F40:AR40" si="29">F27</f>
        <v>0.64520087837550544</v>
      </c>
      <c r="G40" s="17">
        <f t="shared" si="29"/>
        <v>0.64520087837550544</v>
      </c>
      <c r="H40" s="17">
        <f t="shared" si="29"/>
        <v>0.64520087837550544</v>
      </c>
      <c r="I40" s="17">
        <f t="shared" si="29"/>
        <v>0.64520087837550544</v>
      </c>
      <c r="J40" s="17">
        <f t="shared" si="29"/>
        <v>0.64520087837550544</v>
      </c>
      <c r="K40" s="17">
        <f t="shared" si="29"/>
        <v>0.64520087837550544</v>
      </c>
      <c r="L40" s="17">
        <f t="shared" si="29"/>
        <v>0.64520087837550544</v>
      </c>
      <c r="M40" s="17">
        <f t="shared" si="29"/>
        <v>0.64520087837550544</v>
      </c>
      <c r="N40" s="17">
        <f t="shared" si="29"/>
        <v>0.64520087837550544</v>
      </c>
      <c r="O40" s="17">
        <f t="shared" si="29"/>
        <v>0.64520087837550544</v>
      </c>
      <c r="P40" s="17">
        <f t="shared" si="29"/>
        <v>0.64520087837550544</v>
      </c>
      <c r="Q40" s="17">
        <f t="shared" si="29"/>
        <v>0.64520087837550544</v>
      </c>
      <c r="R40" s="17">
        <f t="shared" si="29"/>
        <v>0.64520087837550544</v>
      </c>
      <c r="S40" s="17">
        <f t="shared" si="29"/>
        <v>0.64520087837550544</v>
      </c>
      <c r="T40" s="17">
        <f t="shared" si="29"/>
        <v>0.64520087837550544</v>
      </c>
      <c r="U40" s="17">
        <f t="shared" si="29"/>
        <v>0.64520087837550544</v>
      </c>
      <c r="V40" s="17">
        <f t="shared" si="29"/>
        <v>0.64520087837550544</v>
      </c>
      <c r="W40" s="17">
        <f t="shared" si="29"/>
        <v>0.64520087837550544</v>
      </c>
      <c r="X40" s="17">
        <f t="shared" si="29"/>
        <v>0.64520087837550544</v>
      </c>
      <c r="Y40" s="17">
        <f t="shared" si="29"/>
        <v>0.64520087837550544</v>
      </c>
      <c r="Z40" s="17">
        <f t="shared" si="29"/>
        <v>0.64520087837550544</v>
      </c>
      <c r="AA40" s="17">
        <f t="shared" si="29"/>
        <v>0.64520087837550544</v>
      </c>
      <c r="AB40" s="17">
        <f t="shared" si="29"/>
        <v>0.64520087837550544</v>
      </c>
      <c r="AC40" s="17">
        <f t="shared" si="29"/>
        <v>0.64520087837550544</v>
      </c>
      <c r="AD40" s="17">
        <f t="shared" si="29"/>
        <v>0.64520087837550544</v>
      </c>
      <c r="AE40" s="17">
        <f t="shared" si="29"/>
        <v>0.64520087837550544</v>
      </c>
      <c r="AF40" s="17">
        <f t="shared" si="29"/>
        <v>0.64520087837550544</v>
      </c>
      <c r="AG40" s="17">
        <f t="shared" si="29"/>
        <v>0.64520087837550544</v>
      </c>
      <c r="AH40" s="17">
        <f t="shared" si="29"/>
        <v>0.64520087837550544</v>
      </c>
      <c r="AI40" s="17">
        <f t="shared" si="29"/>
        <v>0.64520087837550544</v>
      </c>
      <c r="AJ40" s="17">
        <f t="shared" si="29"/>
        <v>0.64520087837550544</v>
      </c>
      <c r="AK40" s="17">
        <f t="shared" si="29"/>
        <v>0.64520087837550544</v>
      </c>
      <c r="AL40" s="17">
        <f t="shared" si="29"/>
        <v>0.64520087837550544</v>
      </c>
      <c r="AM40" s="17">
        <f t="shared" si="29"/>
        <v>0.64520087837550544</v>
      </c>
      <c r="AN40" s="17">
        <f t="shared" si="29"/>
        <v>0.64520087837550544</v>
      </c>
      <c r="AO40" s="17">
        <f t="shared" si="29"/>
        <v>0.64520087837550544</v>
      </c>
      <c r="AP40" s="17">
        <f t="shared" si="29"/>
        <v>0.64520087837550544</v>
      </c>
      <c r="AQ40" s="17">
        <f t="shared" si="29"/>
        <v>0.64520087837550544</v>
      </c>
      <c r="AR40" s="17">
        <f t="shared" si="29"/>
        <v>0.64520087837550544</v>
      </c>
      <c r="AS40" s="17"/>
      <c r="AT40" s="17"/>
      <c r="AU40" s="17"/>
      <c r="AV40" s="17"/>
      <c r="AW40" s="17"/>
      <c r="AX40" s="17"/>
    </row>
    <row r="41" spans="2:50" x14ac:dyDescent="0.15">
      <c r="C41" s="8" t="s">
        <v>16</v>
      </c>
      <c r="D41" t="s">
        <v>17</v>
      </c>
      <c r="E41" s="17">
        <f>E40*E15</f>
        <v>1.9356026351265163E-3</v>
      </c>
      <c r="F41" s="17">
        <f t="shared" ref="F41:AR41" si="30">F40*F15</f>
        <v>1.9356026351265163E-3</v>
      </c>
      <c r="G41" s="17">
        <f t="shared" si="30"/>
        <v>1.9356026351265163E-3</v>
      </c>
      <c r="H41" s="17">
        <f t="shared" si="30"/>
        <v>1.9356026351265163E-3</v>
      </c>
      <c r="I41" s="17">
        <f t="shared" si="30"/>
        <v>1.9356026351265163E-3</v>
      </c>
      <c r="J41" s="17">
        <f t="shared" si="30"/>
        <v>1.9356026351265163E-3</v>
      </c>
      <c r="K41" s="17">
        <f t="shared" si="30"/>
        <v>1.9356026351265163E-3</v>
      </c>
      <c r="L41" s="17">
        <f t="shared" si="30"/>
        <v>1.9356026351265163E-3</v>
      </c>
      <c r="M41" s="17">
        <f t="shared" si="30"/>
        <v>1.9356026351265163E-3</v>
      </c>
      <c r="N41" s="17">
        <f t="shared" si="30"/>
        <v>1.9356026351265163E-3</v>
      </c>
      <c r="O41" s="17">
        <f t="shared" si="30"/>
        <v>1.9356026351265163E-3</v>
      </c>
      <c r="P41" s="17">
        <f t="shared" si="30"/>
        <v>1.9356026351265163E-3</v>
      </c>
      <c r="Q41" s="17">
        <f t="shared" si="30"/>
        <v>1.9356026351265163E-3</v>
      </c>
      <c r="R41" s="17">
        <f t="shared" si="30"/>
        <v>1.9356026351265163E-3</v>
      </c>
      <c r="S41" s="17">
        <f t="shared" si="30"/>
        <v>1.9356026351265163E-3</v>
      </c>
      <c r="T41" s="17">
        <f t="shared" si="30"/>
        <v>1.9356026351265163E-3</v>
      </c>
      <c r="U41" s="17">
        <f t="shared" si="30"/>
        <v>1.9356026351265163E-3</v>
      </c>
      <c r="V41" s="17">
        <f t="shared" si="30"/>
        <v>1.9356026351265163E-3</v>
      </c>
      <c r="W41" s="17">
        <f t="shared" si="30"/>
        <v>1.9356026351265163E-3</v>
      </c>
      <c r="X41" s="17">
        <f t="shared" si="30"/>
        <v>1.9356026351265163E-3</v>
      </c>
      <c r="Y41" s="17">
        <f t="shared" si="30"/>
        <v>1.9356026351265163E-3</v>
      </c>
      <c r="Z41" s="17">
        <f t="shared" si="30"/>
        <v>1.9356026351265163E-3</v>
      </c>
      <c r="AA41" s="17">
        <f t="shared" si="30"/>
        <v>1.9356026351265163E-3</v>
      </c>
      <c r="AB41" s="17">
        <f t="shared" si="30"/>
        <v>1.9356026351265163E-3</v>
      </c>
      <c r="AC41" s="17">
        <f t="shared" si="30"/>
        <v>1.9356026351265163E-3</v>
      </c>
      <c r="AD41" s="17">
        <f t="shared" si="30"/>
        <v>1.9356026351265163E-3</v>
      </c>
      <c r="AE41" s="17">
        <f t="shared" si="30"/>
        <v>1.9356026351265163E-3</v>
      </c>
      <c r="AF41" s="17">
        <f t="shared" si="30"/>
        <v>1.9356026351265163E-3</v>
      </c>
      <c r="AG41" s="17">
        <f t="shared" si="30"/>
        <v>1.9356026351265163E-3</v>
      </c>
      <c r="AH41" s="17">
        <f t="shared" si="30"/>
        <v>1.9356026351265163E-3</v>
      </c>
      <c r="AI41" s="17">
        <f t="shared" si="30"/>
        <v>1.9356026351265163E-3</v>
      </c>
      <c r="AJ41" s="17">
        <f t="shared" si="30"/>
        <v>1.9356026351265163E-3</v>
      </c>
      <c r="AK41" s="17">
        <f t="shared" si="30"/>
        <v>1.9356026351265163E-3</v>
      </c>
      <c r="AL41" s="17">
        <f t="shared" si="30"/>
        <v>1.9356026351265163E-3</v>
      </c>
      <c r="AM41" s="17">
        <f t="shared" si="30"/>
        <v>1.9356026351265163E-3</v>
      </c>
      <c r="AN41" s="17">
        <f t="shared" si="30"/>
        <v>1.9356026351265163E-3</v>
      </c>
      <c r="AO41" s="17">
        <f t="shared" si="30"/>
        <v>1.9356026351265163E-3</v>
      </c>
      <c r="AP41" s="17">
        <f t="shared" si="30"/>
        <v>1.9356026351265163E-3</v>
      </c>
      <c r="AQ41" s="17">
        <f t="shared" si="30"/>
        <v>1.9356026351265163E-3</v>
      </c>
      <c r="AR41" s="17">
        <f t="shared" si="30"/>
        <v>1.9356026351265163E-3</v>
      </c>
      <c r="AS41" s="17"/>
      <c r="AT41" s="17"/>
      <c r="AU41" s="17"/>
      <c r="AV41" s="17"/>
      <c r="AW41" s="17"/>
      <c r="AX41" s="17"/>
    </row>
    <row r="42" spans="2:50" x14ac:dyDescent="0.15">
      <c r="C42" s="8" t="s">
        <v>13</v>
      </c>
      <c r="D42" t="s">
        <v>32</v>
      </c>
      <c r="E42" s="17">
        <f>E40-E41</f>
        <v>0.64326527574037895</v>
      </c>
      <c r="F42" s="17">
        <f t="shared" ref="F42:AR42" si="31">F40-F41</f>
        <v>0.64326527574037895</v>
      </c>
      <c r="G42" s="17">
        <f t="shared" si="31"/>
        <v>0.64326527574037895</v>
      </c>
      <c r="H42" s="17">
        <f t="shared" si="31"/>
        <v>0.64326527574037895</v>
      </c>
      <c r="I42" s="17">
        <f t="shared" si="31"/>
        <v>0.64326527574037895</v>
      </c>
      <c r="J42" s="17">
        <f t="shared" si="31"/>
        <v>0.64326527574037895</v>
      </c>
      <c r="K42" s="17">
        <f t="shared" si="31"/>
        <v>0.64326527574037895</v>
      </c>
      <c r="L42" s="17">
        <f t="shared" si="31"/>
        <v>0.64326527574037895</v>
      </c>
      <c r="M42" s="17">
        <f t="shared" si="31"/>
        <v>0.64326527574037895</v>
      </c>
      <c r="N42" s="17">
        <f t="shared" si="31"/>
        <v>0.64326527574037895</v>
      </c>
      <c r="O42" s="17">
        <f t="shared" si="31"/>
        <v>0.64326527574037895</v>
      </c>
      <c r="P42" s="17">
        <f t="shared" si="31"/>
        <v>0.64326527574037895</v>
      </c>
      <c r="Q42" s="17">
        <f t="shared" si="31"/>
        <v>0.64326527574037895</v>
      </c>
      <c r="R42" s="17">
        <f t="shared" si="31"/>
        <v>0.64326527574037895</v>
      </c>
      <c r="S42" s="17">
        <f t="shared" si="31"/>
        <v>0.64326527574037895</v>
      </c>
      <c r="T42" s="17">
        <f t="shared" si="31"/>
        <v>0.64326527574037895</v>
      </c>
      <c r="U42" s="17">
        <f t="shared" si="31"/>
        <v>0.64326527574037895</v>
      </c>
      <c r="V42" s="17">
        <f t="shared" si="31"/>
        <v>0.64326527574037895</v>
      </c>
      <c r="W42" s="17">
        <f t="shared" si="31"/>
        <v>0.64326527574037895</v>
      </c>
      <c r="X42" s="17">
        <f t="shared" si="31"/>
        <v>0.64326527574037895</v>
      </c>
      <c r="Y42" s="17">
        <f t="shared" si="31"/>
        <v>0.64326527574037895</v>
      </c>
      <c r="Z42" s="17">
        <f t="shared" si="31"/>
        <v>0.64326527574037895</v>
      </c>
      <c r="AA42" s="17">
        <f t="shared" si="31"/>
        <v>0.64326527574037895</v>
      </c>
      <c r="AB42" s="17">
        <f t="shared" si="31"/>
        <v>0.64326527574037895</v>
      </c>
      <c r="AC42" s="17">
        <f t="shared" si="31"/>
        <v>0.64326527574037895</v>
      </c>
      <c r="AD42" s="17">
        <f t="shared" si="31"/>
        <v>0.64326527574037895</v>
      </c>
      <c r="AE42" s="17">
        <f t="shared" si="31"/>
        <v>0.64326527574037895</v>
      </c>
      <c r="AF42" s="17">
        <f t="shared" si="31"/>
        <v>0.64326527574037895</v>
      </c>
      <c r="AG42" s="17">
        <f t="shared" si="31"/>
        <v>0.64326527574037895</v>
      </c>
      <c r="AH42" s="17">
        <f t="shared" si="31"/>
        <v>0.64326527574037895</v>
      </c>
      <c r="AI42" s="17">
        <f t="shared" si="31"/>
        <v>0.64326527574037895</v>
      </c>
      <c r="AJ42" s="17">
        <f t="shared" si="31"/>
        <v>0.64326527574037895</v>
      </c>
      <c r="AK42" s="17">
        <f t="shared" si="31"/>
        <v>0.64326527574037895</v>
      </c>
      <c r="AL42" s="17">
        <f t="shared" si="31"/>
        <v>0.64326527574037895</v>
      </c>
      <c r="AM42" s="17">
        <f t="shared" si="31"/>
        <v>0.64326527574037895</v>
      </c>
      <c r="AN42" s="17">
        <f t="shared" si="31"/>
        <v>0.64326527574037895</v>
      </c>
      <c r="AO42" s="17">
        <f t="shared" si="31"/>
        <v>0.64326527574037895</v>
      </c>
      <c r="AP42" s="17">
        <f t="shared" si="31"/>
        <v>0.64326527574037895</v>
      </c>
      <c r="AQ42" s="17">
        <f t="shared" si="31"/>
        <v>0.64326527574037895</v>
      </c>
      <c r="AR42" s="17">
        <f t="shared" si="31"/>
        <v>0.64326527574037895</v>
      </c>
      <c r="AS42" s="17"/>
      <c r="AT42" s="17"/>
      <c r="AU42" s="17"/>
      <c r="AV42" s="17"/>
      <c r="AW42" s="17"/>
      <c r="AX42" s="17"/>
    </row>
    <row r="43" spans="2:50" x14ac:dyDescent="0.15">
      <c r="C43" s="8" t="s">
        <v>13</v>
      </c>
      <c r="D43" t="s">
        <v>33</v>
      </c>
      <c r="E43" s="17">
        <f>E42*E38</f>
        <v>3.2163263787018949E-6</v>
      </c>
      <c r="F43" s="17">
        <f t="shared" ref="F43:AR43" si="32">F42*F38</f>
        <v>3.2163263787018949E-6</v>
      </c>
      <c r="G43" s="17">
        <f t="shared" si="32"/>
        <v>3.2163263787018949E-6</v>
      </c>
      <c r="H43" s="17">
        <f t="shared" si="32"/>
        <v>3.2163263787018949E-6</v>
      </c>
      <c r="I43" s="17">
        <f t="shared" si="32"/>
        <v>3.2163263787018949E-6</v>
      </c>
      <c r="J43" s="17">
        <f t="shared" si="32"/>
        <v>3.2163263787018949E-6</v>
      </c>
      <c r="K43" s="17">
        <f t="shared" si="32"/>
        <v>3.2163263787018949E-6</v>
      </c>
      <c r="L43" s="17">
        <f t="shared" si="32"/>
        <v>3.2163263787018949E-6</v>
      </c>
      <c r="M43" s="17">
        <f t="shared" si="32"/>
        <v>3.2163263787018949E-6</v>
      </c>
      <c r="N43" s="17">
        <f t="shared" si="32"/>
        <v>3.2163263787018949E-6</v>
      </c>
      <c r="O43" s="17">
        <f t="shared" si="32"/>
        <v>3.2163263787018949E-6</v>
      </c>
      <c r="P43" s="17">
        <f t="shared" si="32"/>
        <v>3.2163263787018949E-6</v>
      </c>
      <c r="Q43" s="17">
        <f t="shared" si="32"/>
        <v>3.2163263787018949E-6</v>
      </c>
      <c r="R43" s="17">
        <f t="shared" si="32"/>
        <v>3.2163263787018949E-6</v>
      </c>
      <c r="S43" s="17">
        <f t="shared" si="32"/>
        <v>3.2163263787018949E-6</v>
      </c>
      <c r="T43" s="17">
        <f t="shared" si="32"/>
        <v>3.2163263787018949E-6</v>
      </c>
      <c r="U43" s="17">
        <f t="shared" si="32"/>
        <v>3.2163263787018949E-6</v>
      </c>
      <c r="V43" s="17">
        <f t="shared" si="32"/>
        <v>3.2163263787018949E-6</v>
      </c>
      <c r="W43" s="17">
        <f t="shared" si="32"/>
        <v>3.2163263787018949E-6</v>
      </c>
      <c r="X43" s="17">
        <f t="shared" si="32"/>
        <v>3.2163263787018949E-6</v>
      </c>
      <c r="Y43" s="17">
        <f t="shared" si="32"/>
        <v>3.2163263787018949E-6</v>
      </c>
      <c r="Z43" s="17">
        <f t="shared" si="32"/>
        <v>3.2163263787018949E-6</v>
      </c>
      <c r="AA43" s="17">
        <f t="shared" si="32"/>
        <v>3.2163263787018949E-6</v>
      </c>
      <c r="AB43" s="17">
        <f t="shared" si="32"/>
        <v>3.2163263787018949E-6</v>
      </c>
      <c r="AC43" s="17">
        <f t="shared" si="32"/>
        <v>3.2163263787018949E-6</v>
      </c>
      <c r="AD43" s="17">
        <f t="shared" si="32"/>
        <v>3.2163263787018949E-6</v>
      </c>
      <c r="AE43" s="17">
        <f t="shared" si="32"/>
        <v>3.2163263787018949E-6</v>
      </c>
      <c r="AF43" s="17">
        <f t="shared" si="32"/>
        <v>3.2163263787018949E-6</v>
      </c>
      <c r="AG43" s="17">
        <f t="shared" si="32"/>
        <v>3.2163263787018949E-6</v>
      </c>
      <c r="AH43" s="17">
        <f t="shared" si="32"/>
        <v>3.2163263787018949E-6</v>
      </c>
      <c r="AI43" s="17">
        <f t="shared" si="32"/>
        <v>3.2163263787018949E-6</v>
      </c>
      <c r="AJ43" s="17">
        <f t="shared" si="32"/>
        <v>3.2163263787018949E-6</v>
      </c>
      <c r="AK43" s="17">
        <f t="shared" si="32"/>
        <v>3.2163263787018949E-6</v>
      </c>
      <c r="AL43" s="17">
        <f t="shared" si="32"/>
        <v>3.2163263787018949E-6</v>
      </c>
      <c r="AM43" s="17">
        <f t="shared" si="32"/>
        <v>3.2163263787018949E-6</v>
      </c>
      <c r="AN43" s="17">
        <f t="shared" si="32"/>
        <v>3.2163263787018949E-6</v>
      </c>
      <c r="AO43" s="17">
        <f t="shared" si="32"/>
        <v>3.2163263787018949E-6</v>
      </c>
      <c r="AP43" s="17">
        <f t="shared" si="32"/>
        <v>3.2163263787018949E-6</v>
      </c>
      <c r="AQ43" s="17">
        <f t="shared" si="32"/>
        <v>3.2163263787018949E-6</v>
      </c>
      <c r="AR43" s="17">
        <f t="shared" si="32"/>
        <v>3.2163263787018949E-6</v>
      </c>
      <c r="AS43" s="17"/>
      <c r="AT43" s="17"/>
      <c r="AU43" s="17"/>
      <c r="AV43" s="17"/>
      <c r="AW43" s="17"/>
      <c r="AX43" s="17"/>
    </row>
    <row r="44" spans="2:50" x14ac:dyDescent="0.15">
      <c r="C44" s="8" t="s">
        <v>13</v>
      </c>
      <c r="D44" t="s">
        <v>24</v>
      </c>
      <c r="E44" s="17">
        <f>E39+E43</f>
        <v>9.9262100572620896E-4</v>
      </c>
      <c r="F44" s="17">
        <f t="shared" ref="F44:AR44" si="33">F39+F43</f>
        <v>9.9262100572620896E-4</v>
      </c>
      <c r="G44" s="17">
        <f t="shared" si="33"/>
        <v>9.9262100572620896E-4</v>
      </c>
      <c r="H44" s="17">
        <f t="shared" si="33"/>
        <v>9.9262100572620896E-4</v>
      </c>
      <c r="I44" s="17">
        <f t="shared" si="33"/>
        <v>9.9262100572620896E-4</v>
      </c>
      <c r="J44" s="17">
        <f t="shared" si="33"/>
        <v>9.9262100572620896E-4</v>
      </c>
      <c r="K44" s="17">
        <f t="shared" si="33"/>
        <v>9.9262100572620896E-4</v>
      </c>
      <c r="L44" s="17">
        <f t="shared" si="33"/>
        <v>9.9262100572620896E-4</v>
      </c>
      <c r="M44" s="17">
        <f t="shared" si="33"/>
        <v>9.9262100572620896E-4</v>
      </c>
      <c r="N44" s="17">
        <f t="shared" si="33"/>
        <v>9.9262100572620896E-4</v>
      </c>
      <c r="O44" s="17">
        <f t="shared" si="33"/>
        <v>9.9262100572620896E-4</v>
      </c>
      <c r="P44" s="17">
        <f t="shared" si="33"/>
        <v>9.9262100572620896E-4</v>
      </c>
      <c r="Q44" s="17">
        <f t="shared" si="33"/>
        <v>9.9262100572620896E-4</v>
      </c>
      <c r="R44" s="17">
        <f t="shared" si="33"/>
        <v>9.9262100572620896E-4</v>
      </c>
      <c r="S44" s="17">
        <f t="shared" si="33"/>
        <v>9.9262100572620896E-4</v>
      </c>
      <c r="T44" s="17">
        <f t="shared" si="33"/>
        <v>9.9262100572620896E-4</v>
      </c>
      <c r="U44" s="17">
        <f t="shared" si="33"/>
        <v>9.9262100572620896E-4</v>
      </c>
      <c r="V44" s="17">
        <f t="shared" si="33"/>
        <v>9.9262100572620896E-4</v>
      </c>
      <c r="W44" s="17">
        <f t="shared" si="33"/>
        <v>9.9262100572620896E-4</v>
      </c>
      <c r="X44" s="17">
        <f t="shared" si="33"/>
        <v>9.9262100572620896E-4</v>
      </c>
      <c r="Y44" s="17">
        <f t="shared" si="33"/>
        <v>9.9262100572620896E-4</v>
      </c>
      <c r="Z44" s="17">
        <f t="shared" si="33"/>
        <v>9.9262100572620896E-4</v>
      </c>
      <c r="AA44" s="17">
        <f t="shared" si="33"/>
        <v>9.9262100572620896E-4</v>
      </c>
      <c r="AB44" s="17">
        <f t="shared" si="33"/>
        <v>9.9262100572620896E-4</v>
      </c>
      <c r="AC44" s="17">
        <f t="shared" si="33"/>
        <v>9.9262100572620896E-4</v>
      </c>
      <c r="AD44" s="17">
        <f t="shared" si="33"/>
        <v>9.9262100572620896E-4</v>
      </c>
      <c r="AE44" s="17">
        <f t="shared" si="33"/>
        <v>9.9262100572620896E-4</v>
      </c>
      <c r="AF44" s="17">
        <f t="shared" si="33"/>
        <v>9.9262100572620896E-4</v>
      </c>
      <c r="AG44" s="17">
        <f t="shared" si="33"/>
        <v>9.9262100572620896E-4</v>
      </c>
      <c r="AH44" s="17">
        <f t="shared" si="33"/>
        <v>9.9262100572620896E-4</v>
      </c>
      <c r="AI44" s="17">
        <f t="shared" si="33"/>
        <v>9.9262100572620896E-4</v>
      </c>
      <c r="AJ44" s="17">
        <f t="shared" si="33"/>
        <v>9.9262100572620896E-4</v>
      </c>
      <c r="AK44" s="17">
        <f t="shared" si="33"/>
        <v>9.9262100572620896E-4</v>
      </c>
      <c r="AL44" s="17">
        <f t="shared" si="33"/>
        <v>9.9262100572620896E-4</v>
      </c>
      <c r="AM44" s="17">
        <f t="shared" si="33"/>
        <v>9.9262100572620896E-4</v>
      </c>
      <c r="AN44" s="17">
        <f t="shared" si="33"/>
        <v>9.9262100572620896E-4</v>
      </c>
      <c r="AO44" s="17">
        <f t="shared" si="33"/>
        <v>9.9262100572620896E-4</v>
      </c>
      <c r="AP44" s="17">
        <f t="shared" si="33"/>
        <v>9.9262100572620896E-4</v>
      </c>
      <c r="AQ44" s="17">
        <f t="shared" si="33"/>
        <v>9.9262100572620896E-4</v>
      </c>
      <c r="AR44" s="17">
        <f t="shared" si="33"/>
        <v>9.9262100572620896E-4</v>
      </c>
      <c r="AS44" s="19"/>
      <c r="AT44" s="19"/>
      <c r="AU44" s="19"/>
      <c r="AV44" s="19"/>
      <c r="AW44" s="19"/>
      <c r="AX44" s="19"/>
    </row>
    <row r="45" spans="2:50" x14ac:dyDescent="0.15">
      <c r="C45" s="8" t="s">
        <v>13</v>
      </c>
      <c r="D45" t="s">
        <v>20</v>
      </c>
      <c r="E45" s="19">
        <f>(E44+E39)/2</f>
        <v>9.9101284253685787E-4</v>
      </c>
      <c r="F45" s="19">
        <f t="shared" ref="F45:AR45" si="34">(F44+F39)/2</f>
        <v>9.9101284253685787E-4</v>
      </c>
      <c r="G45" s="19">
        <f t="shared" si="34"/>
        <v>9.9101284253685787E-4</v>
      </c>
      <c r="H45" s="19">
        <f t="shared" si="34"/>
        <v>9.9101284253685787E-4</v>
      </c>
      <c r="I45" s="19">
        <f t="shared" si="34"/>
        <v>9.9101284253685787E-4</v>
      </c>
      <c r="J45" s="19">
        <f t="shared" si="34"/>
        <v>9.9101284253685787E-4</v>
      </c>
      <c r="K45" s="19">
        <f t="shared" si="34"/>
        <v>9.9101284253685787E-4</v>
      </c>
      <c r="L45" s="19">
        <f t="shared" si="34"/>
        <v>9.9101284253685787E-4</v>
      </c>
      <c r="M45" s="19">
        <f t="shared" si="34"/>
        <v>9.9101284253685787E-4</v>
      </c>
      <c r="N45" s="19">
        <f t="shared" si="34"/>
        <v>9.9101284253685787E-4</v>
      </c>
      <c r="O45" s="19">
        <f t="shared" si="34"/>
        <v>9.9101284253685787E-4</v>
      </c>
      <c r="P45" s="19">
        <f t="shared" si="34"/>
        <v>9.9101284253685787E-4</v>
      </c>
      <c r="Q45" s="19">
        <f t="shared" si="34"/>
        <v>9.9101284253685787E-4</v>
      </c>
      <c r="R45" s="19">
        <f t="shared" si="34"/>
        <v>9.9101284253685787E-4</v>
      </c>
      <c r="S45" s="19">
        <f t="shared" si="34"/>
        <v>9.9101284253685787E-4</v>
      </c>
      <c r="T45" s="19">
        <f t="shared" si="34"/>
        <v>9.9101284253685787E-4</v>
      </c>
      <c r="U45" s="19">
        <f t="shared" si="34"/>
        <v>9.9101284253685787E-4</v>
      </c>
      <c r="V45" s="19">
        <f t="shared" si="34"/>
        <v>9.9101284253685787E-4</v>
      </c>
      <c r="W45" s="19">
        <f t="shared" si="34"/>
        <v>9.9101284253685787E-4</v>
      </c>
      <c r="X45" s="19">
        <f t="shared" si="34"/>
        <v>9.9101284253685787E-4</v>
      </c>
      <c r="Y45" s="19">
        <f t="shared" si="34"/>
        <v>9.9101284253685787E-4</v>
      </c>
      <c r="Z45" s="19">
        <f t="shared" si="34"/>
        <v>9.9101284253685787E-4</v>
      </c>
      <c r="AA45" s="19">
        <f t="shared" si="34"/>
        <v>9.9101284253685787E-4</v>
      </c>
      <c r="AB45" s="19">
        <f t="shared" si="34"/>
        <v>9.9101284253685787E-4</v>
      </c>
      <c r="AC45" s="19">
        <f t="shared" si="34"/>
        <v>9.9101284253685787E-4</v>
      </c>
      <c r="AD45" s="19">
        <f t="shared" si="34"/>
        <v>9.9101284253685787E-4</v>
      </c>
      <c r="AE45" s="19">
        <f t="shared" si="34"/>
        <v>9.9101284253685787E-4</v>
      </c>
      <c r="AF45" s="19">
        <f t="shared" si="34"/>
        <v>9.9101284253685787E-4</v>
      </c>
      <c r="AG45" s="19">
        <f t="shared" si="34"/>
        <v>9.9101284253685787E-4</v>
      </c>
      <c r="AH45" s="19">
        <f t="shared" si="34"/>
        <v>9.9101284253685787E-4</v>
      </c>
      <c r="AI45" s="19">
        <f t="shared" si="34"/>
        <v>9.9101284253685787E-4</v>
      </c>
      <c r="AJ45" s="19">
        <f t="shared" si="34"/>
        <v>9.9101284253685787E-4</v>
      </c>
      <c r="AK45" s="19">
        <f t="shared" si="34"/>
        <v>9.9101284253685787E-4</v>
      </c>
      <c r="AL45" s="19">
        <f t="shared" si="34"/>
        <v>9.9101284253685787E-4</v>
      </c>
      <c r="AM45" s="19">
        <f t="shared" si="34"/>
        <v>9.9101284253685787E-4</v>
      </c>
      <c r="AN45" s="19">
        <f t="shared" si="34"/>
        <v>9.9101284253685787E-4</v>
      </c>
      <c r="AO45" s="19">
        <f t="shared" si="34"/>
        <v>9.9101284253685787E-4</v>
      </c>
      <c r="AP45" s="19">
        <f t="shared" si="34"/>
        <v>9.9101284253685787E-4</v>
      </c>
      <c r="AQ45" s="19">
        <f t="shared" si="34"/>
        <v>9.9101284253685787E-4</v>
      </c>
      <c r="AR45" s="19">
        <f t="shared" si="34"/>
        <v>9.9101284253685787E-4</v>
      </c>
      <c r="AS45" s="15"/>
      <c r="AT45" s="15"/>
      <c r="AU45" s="15"/>
      <c r="AV45" s="15"/>
      <c r="AW45" s="15"/>
      <c r="AX45" s="15"/>
    </row>
    <row r="46" spans="2:50" x14ac:dyDescent="0.15">
      <c r="C46" s="14" t="s">
        <v>13</v>
      </c>
      <c r="D46" s="1" t="s">
        <v>21</v>
      </c>
      <c r="E46" s="15">
        <f>E42/E45</f>
        <v>649.0988291268834</v>
      </c>
      <c r="F46" s="15">
        <f t="shared" ref="F46:AR46" si="35">F42/F45</f>
        <v>649.0988291268834</v>
      </c>
      <c r="G46" s="15">
        <f t="shared" si="35"/>
        <v>649.0988291268834</v>
      </c>
      <c r="H46" s="15">
        <f t="shared" si="35"/>
        <v>649.0988291268834</v>
      </c>
      <c r="I46" s="15">
        <f t="shared" si="35"/>
        <v>649.0988291268834</v>
      </c>
      <c r="J46" s="15">
        <f t="shared" si="35"/>
        <v>649.0988291268834</v>
      </c>
      <c r="K46" s="15">
        <f t="shared" si="35"/>
        <v>649.0988291268834</v>
      </c>
      <c r="L46" s="15">
        <f t="shared" si="35"/>
        <v>649.0988291268834</v>
      </c>
      <c r="M46" s="15">
        <f t="shared" si="35"/>
        <v>649.0988291268834</v>
      </c>
      <c r="N46" s="15">
        <f t="shared" si="35"/>
        <v>649.0988291268834</v>
      </c>
      <c r="O46" s="15">
        <f t="shared" si="35"/>
        <v>649.0988291268834</v>
      </c>
      <c r="P46" s="15">
        <f t="shared" si="35"/>
        <v>649.0988291268834</v>
      </c>
      <c r="Q46" s="15">
        <f t="shared" si="35"/>
        <v>649.0988291268834</v>
      </c>
      <c r="R46" s="15">
        <f t="shared" si="35"/>
        <v>649.0988291268834</v>
      </c>
      <c r="S46" s="15">
        <f t="shared" si="35"/>
        <v>649.0988291268834</v>
      </c>
      <c r="T46" s="15">
        <f t="shared" si="35"/>
        <v>649.0988291268834</v>
      </c>
      <c r="U46" s="15">
        <f t="shared" si="35"/>
        <v>649.0988291268834</v>
      </c>
      <c r="V46" s="15">
        <f t="shared" si="35"/>
        <v>649.0988291268834</v>
      </c>
      <c r="W46" s="15">
        <f t="shared" si="35"/>
        <v>649.0988291268834</v>
      </c>
      <c r="X46" s="15">
        <f t="shared" si="35"/>
        <v>649.0988291268834</v>
      </c>
      <c r="Y46" s="15">
        <f t="shared" si="35"/>
        <v>649.0988291268834</v>
      </c>
      <c r="Z46" s="15">
        <f t="shared" si="35"/>
        <v>649.0988291268834</v>
      </c>
      <c r="AA46" s="15">
        <f t="shared" si="35"/>
        <v>649.0988291268834</v>
      </c>
      <c r="AB46" s="15">
        <f t="shared" si="35"/>
        <v>649.0988291268834</v>
      </c>
      <c r="AC46" s="15">
        <f t="shared" si="35"/>
        <v>649.0988291268834</v>
      </c>
      <c r="AD46" s="15">
        <f t="shared" si="35"/>
        <v>649.0988291268834</v>
      </c>
      <c r="AE46" s="15">
        <f t="shared" si="35"/>
        <v>649.0988291268834</v>
      </c>
      <c r="AF46" s="15">
        <f t="shared" si="35"/>
        <v>649.0988291268834</v>
      </c>
      <c r="AG46" s="15">
        <f t="shared" si="35"/>
        <v>649.0988291268834</v>
      </c>
      <c r="AH46" s="15">
        <f t="shared" si="35"/>
        <v>649.0988291268834</v>
      </c>
      <c r="AI46" s="15">
        <f t="shared" si="35"/>
        <v>649.0988291268834</v>
      </c>
      <c r="AJ46" s="15">
        <f t="shared" si="35"/>
        <v>649.0988291268834</v>
      </c>
      <c r="AK46" s="15">
        <f t="shared" si="35"/>
        <v>649.0988291268834</v>
      </c>
      <c r="AL46" s="15">
        <f t="shared" si="35"/>
        <v>649.0988291268834</v>
      </c>
      <c r="AM46" s="15">
        <f t="shared" si="35"/>
        <v>649.0988291268834</v>
      </c>
      <c r="AN46" s="15">
        <f t="shared" si="35"/>
        <v>649.0988291268834</v>
      </c>
      <c r="AO46" s="15">
        <f t="shared" si="35"/>
        <v>649.0988291268834</v>
      </c>
      <c r="AP46" s="15">
        <f t="shared" si="35"/>
        <v>649.0988291268834</v>
      </c>
      <c r="AQ46" s="15">
        <f t="shared" si="35"/>
        <v>649.0988291268834</v>
      </c>
      <c r="AR46" s="15">
        <f t="shared" si="35"/>
        <v>649.0988291268834</v>
      </c>
    </row>
    <row r="48" spans="2:50" x14ac:dyDescent="0.15">
      <c r="C48" s="8"/>
    </row>
    <row r="49" spans="2:50" x14ac:dyDescent="0.15">
      <c r="B49" t="s">
        <v>42</v>
      </c>
      <c r="D49" t="s">
        <v>44</v>
      </c>
      <c r="E49">
        <f>E4</f>
        <v>1000</v>
      </c>
      <c r="F49">
        <f>F4</f>
        <v>1000</v>
      </c>
      <c r="G49">
        <f t="shared" ref="G49:AR49" si="36">G4</f>
        <v>1000</v>
      </c>
      <c r="H49">
        <f t="shared" si="36"/>
        <v>1000</v>
      </c>
      <c r="I49">
        <f t="shared" si="36"/>
        <v>1000</v>
      </c>
      <c r="J49">
        <f t="shared" si="36"/>
        <v>1000</v>
      </c>
      <c r="K49">
        <f t="shared" si="36"/>
        <v>1000</v>
      </c>
      <c r="L49">
        <f t="shared" si="36"/>
        <v>1000</v>
      </c>
      <c r="M49">
        <f t="shared" si="36"/>
        <v>1000</v>
      </c>
      <c r="N49">
        <f t="shared" si="36"/>
        <v>1000</v>
      </c>
      <c r="O49">
        <f t="shared" si="36"/>
        <v>1000</v>
      </c>
      <c r="P49">
        <f t="shared" si="36"/>
        <v>1000</v>
      </c>
      <c r="Q49">
        <f t="shared" si="36"/>
        <v>1000</v>
      </c>
      <c r="R49">
        <f t="shared" si="36"/>
        <v>1000</v>
      </c>
      <c r="S49">
        <f t="shared" si="36"/>
        <v>1000</v>
      </c>
      <c r="T49">
        <f t="shared" si="36"/>
        <v>1000</v>
      </c>
      <c r="U49">
        <f t="shared" si="36"/>
        <v>1000</v>
      </c>
      <c r="V49">
        <f t="shared" si="36"/>
        <v>1000</v>
      </c>
      <c r="W49">
        <f t="shared" si="36"/>
        <v>1000</v>
      </c>
      <c r="X49">
        <f t="shared" si="36"/>
        <v>1000</v>
      </c>
      <c r="Y49">
        <f t="shared" si="36"/>
        <v>1000</v>
      </c>
      <c r="Z49">
        <f t="shared" si="36"/>
        <v>1000</v>
      </c>
      <c r="AA49">
        <f t="shared" si="36"/>
        <v>1000</v>
      </c>
      <c r="AB49">
        <f t="shared" si="36"/>
        <v>1000</v>
      </c>
      <c r="AC49">
        <f t="shared" si="36"/>
        <v>1000</v>
      </c>
      <c r="AD49">
        <f t="shared" si="36"/>
        <v>1000</v>
      </c>
      <c r="AE49">
        <f t="shared" si="36"/>
        <v>1000</v>
      </c>
      <c r="AF49">
        <f t="shared" si="36"/>
        <v>1000</v>
      </c>
      <c r="AG49">
        <f t="shared" si="36"/>
        <v>1000</v>
      </c>
      <c r="AH49">
        <f t="shared" si="36"/>
        <v>1000</v>
      </c>
      <c r="AI49">
        <f t="shared" si="36"/>
        <v>1000</v>
      </c>
      <c r="AJ49">
        <f t="shared" si="36"/>
        <v>1000</v>
      </c>
      <c r="AK49">
        <f t="shared" si="36"/>
        <v>1000</v>
      </c>
      <c r="AL49">
        <f t="shared" si="36"/>
        <v>1000</v>
      </c>
      <c r="AM49">
        <f t="shared" si="36"/>
        <v>1000</v>
      </c>
      <c r="AN49">
        <f t="shared" si="36"/>
        <v>1000</v>
      </c>
      <c r="AO49">
        <f t="shared" si="36"/>
        <v>1000</v>
      </c>
      <c r="AP49">
        <f t="shared" si="36"/>
        <v>1000</v>
      </c>
      <c r="AQ49">
        <f t="shared" si="36"/>
        <v>1000</v>
      </c>
      <c r="AR49">
        <f t="shared" si="36"/>
        <v>1000</v>
      </c>
      <c r="AS49" s="10"/>
      <c r="AT49" s="10"/>
      <c r="AU49" s="10"/>
      <c r="AV49" s="10"/>
      <c r="AW49" s="10"/>
      <c r="AX49" s="10"/>
    </row>
    <row r="50" spans="2:50" x14ac:dyDescent="0.15">
      <c r="D50" t="s">
        <v>56</v>
      </c>
      <c r="E50" s="10">
        <f>E27</f>
        <v>0.64520087837550544</v>
      </c>
      <c r="F50" s="10">
        <f>F27</f>
        <v>0.64520087837550544</v>
      </c>
      <c r="G50" s="10">
        <f t="shared" ref="G50:AR50" si="37">G27</f>
        <v>0.64520087837550544</v>
      </c>
      <c r="H50" s="10">
        <f t="shared" si="37"/>
        <v>0.64520087837550544</v>
      </c>
      <c r="I50" s="10">
        <f t="shared" si="37"/>
        <v>0.64520087837550544</v>
      </c>
      <c r="J50" s="10">
        <f t="shared" si="37"/>
        <v>0.64520087837550544</v>
      </c>
      <c r="K50" s="10">
        <f t="shared" si="37"/>
        <v>0.64520087837550544</v>
      </c>
      <c r="L50" s="10">
        <f t="shared" si="37"/>
        <v>0.64520087837550544</v>
      </c>
      <c r="M50" s="10">
        <f t="shared" si="37"/>
        <v>0.64520087837550544</v>
      </c>
      <c r="N50" s="10">
        <f t="shared" si="37"/>
        <v>0.64520087837550544</v>
      </c>
      <c r="O50" s="10">
        <f t="shared" si="37"/>
        <v>0.64520087837550544</v>
      </c>
      <c r="P50" s="10">
        <f t="shared" si="37"/>
        <v>0.64520087837550544</v>
      </c>
      <c r="Q50" s="10">
        <f t="shared" si="37"/>
        <v>0.64520087837550544</v>
      </c>
      <c r="R50" s="10">
        <f t="shared" si="37"/>
        <v>0.64520087837550544</v>
      </c>
      <c r="S50" s="10">
        <f t="shared" si="37"/>
        <v>0.64520087837550544</v>
      </c>
      <c r="T50" s="10">
        <f t="shared" si="37"/>
        <v>0.64520087837550544</v>
      </c>
      <c r="U50" s="10">
        <f t="shared" si="37"/>
        <v>0.64520087837550544</v>
      </c>
      <c r="V50" s="10">
        <f t="shared" si="37"/>
        <v>0.64520087837550544</v>
      </c>
      <c r="W50" s="10">
        <f t="shared" si="37"/>
        <v>0.64520087837550544</v>
      </c>
      <c r="X50" s="10">
        <f t="shared" si="37"/>
        <v>0.64520087837550544</v>
      </c>
      <c r="Y50" s="10">
        <f t="shared" si="37"/>
        <v>0.64520087837550544</v>
      </c>
      <c r="Z50" s="10">
        <f t="shared" si="37"/>
        <v>0.64520087837550544</v>
      </c>
      <c r="AA50" s="10">
        <f t="shared" si="37"/>
        <v>0.64520087837550544</v>
      </c>
      <c r="AB50" s="10">
        <f t="shared" si="37"/>
        <v>0.64520087837550544</v>
      </c>
      <c r="AC50" s="10">
        <f t="shared" si="37"/>
        <v>0.64520087837550544</v>
      </c>
      <c r="AD50" s="10">
        <f t="shared" si="37"/>
        <v>0.64520087837550544</v>
      </c>
      <c r="AE50" s="10">
        <f t="shared" si="37"/>
        <v>0.64520087837550544</v>
      </c>
      <c r="AF50" s="10">
        <f t="shared" si="37"/>
        <v>0.64520087837550544</v>
      </c>
      <c r="AG50" s="10">
        <f t="shared" si="37"/>
        <v>0.64520087837550544</v>
      </c>
      <c r="AH50" s="10">
        <f t="shared" si="37"/>
        <v>0.64520087837550544</v>
      </c>
      <c r="AI50" s="10">
        <f t="shared" si="37"/>
        <v>0.64520087837550544</v>
      </c>
      <c r="AJ50" s="10">
        <f t="shared" si="37"/>
        <v>0.64520087837550544</v>
      </c>
      <c r="AK50" s="10">
        <f t="shared" si="37"/>
        <v>0.64520087837550544</v>
      </c>
      <c r="AL50" s="10">
        <f t="shared" si="37"/>
        <v>0.64520087837550544</v>
      </c>
      <c r="AM50" s="10">
        <f t="shared" si="37"/>
        <v>0.64520087837550544</v>
      </c>
      <c r="AN50" s="10">
        <f t="shared" si="37"/>
        <v>0.64520087837550544</v>
      </c>
      <c r="AO50" s="10">
        <f t="shared" si="37"/>
        <v>0.64520087837550544</v>
      </c>
      <c r="AP50" s="10">
        <f t="shared" si="37"/>
        <v>0.64520087837550544</v>
      </c>
      <c r="AQ50" s="10">
        <f t="shared" si="37"/>
        <v>0.64520087837550544</v>
      </c>
      <c r="AR50" s="10">
        <f t="shared" si="37"/>
        <v>0.64520087837550544</v>
      </c>
      <c r="AS50" s="18"/>
      <c r="AT50" s="18"/>
      <c r="AU50" s="18"/>
      <c r="AV50" s="18"/>
      <c r="AW50" s="18"/>
      <c r="AX50" s="18"/>
    </row>
    <row r="51" spans="2:50" x14ac:dyDescent="0.15">
      <c r="D51" t="s">
        <v>47</v>
      </c>
      <c r="E51" s="18">
        <f>E23</f>
        <v>648.1819999999999</v>
      </c>
      <c r="F51" s="18">
        <f>F23</f>
        <v>648.1819999999999</v>
      </c>
      <c r="G51" s="18">
        <f t="shared" ref="G51:AR51" si="38">G23</f>
        <v>648.1819999999999</v>
      </c>
      <c r="H51" s="18">
        <f t="shared" si="38"/>
        <v>648.1819999999999</v>
      </c>
      <c r="I51" s="18">
        <f t="shared" si="38"/>
        <v>648.1819999999999</v>
      </c>
      <c r="J51" s="18">
        <f t="shared" si="38"/>
        <v>648.1819999999999</v>
      </c>
      <c r="K51" s="18">
        <f t="shared" si="38"/>
        <v>648.1819999999999</v>
      </c>
      <c r="L51" s="18">
        <f t="shared" si="38"/>
        <v>648.1819999999999</v>
      </c>
      <c r="M51" s="18">
        <f t="shared" si="38"/>
        <v>648.1819999999999</v>
      </c>
      <c r="N51" s="18">
        <f t="shared" si="38"/>
        <v>648.1819999999999</v>
      </c>
      <c r="O51" s="18">
        <f t="shared" si="38"/>
        <v>648.1819999999999</v>
      </c>
      <c r="P51" s="18">
        <f t="shared" si="38"/>
        <v>648.1819999999999</v>
      </c>
      <c r="Q51" s="18">
        <f t="shared" si="38"/>
        <v>648.1819999999999</v>
      </c>
      <c r="R51" s="18">
        <f t="shared" si="38"/>
        <v>648.1819999999999</v>
      </c>
      <c r="S51" s="18">
        <f t="shared" si="38"/>
        <v>648.1819999999999</v>
      </c>
      <c r="T51" s="18">
        <f t="shared" si="38"/>
        <v>648.1819999999999</v>
      </c>
      <c r="U51" s="18">
        <f t="shared" si="38"/>
        <v>648.1819999999999</v>
      </c>
      <c r="V51" s="18">
        <f t="shared" si="38"/>
        <v>648.1819999999999</v>
      </c>
      <c r="W51" s="18">
        <f t="shared" si="38"/>
        <v>648.1819999999999</v>
      </c>
      <c r="X51" s="18">
        <f t="shared" si="38"/>
        <v>648.1819999999999</v>
      </c>
      <c r="Y51" s="18">
        <f t="shared" si="38"/>
        <v>648.1819999999999</v>
      </c>
      <c r="Z51" s="18">
        <f t="shared" si="38"/>
        <v>648.1819999999999</v>
      </c>
      <c r="AA51" s="18">
        <f t="shared" si="38"/>
        <v>648.1819999999999</v>
      </c>
      <c r="AB51" s="18">
        <f t="shared" si="38"/>
        <v>648.1819999999999</v>
      </c>
      <c r="AC51" s="18">
        <f t="shared" si="38"/>
        <v>648.1819999999999</v>
      </c>
      <c r="AD51" s="18">
        <f t="shared" si="38"/>
        <v>648.1819999999999</v>
      </c>
      <c r="AE51" s="18">
        <f t="shared" si="38"/>
        <v>648.1819999999999</v>
      </c>
      <c r="AF51" s="18">
        <f t="shared" si="38"/>
        <v>648.1819999999999</v>
      </c>
      <c r="AG51" s="18">
        <f t="shared" si="38"/>
        <v>648.1819999999999</v>
      </c>
      <c r="AH51" s="18">
        <f t="shared" si="38"/>
        <v>648.1819999999999</v>
      </c>
      <c r="AI51" s="18">
        <f t="shared" si="38"/>
        <v>648.1819999999999</v>
      </c>
      <c r="AJ51" s="18">
        <f t="shared" si="38"/>
        <v>648.1819999999999</v>
      </c>
      <c r="AK51" s="18">
        <f t="shared" si="38"/>
        <v>648.1819999999999</v>
      </c>
      <c r="AL51" s="18">
        <f t="shared" si="38"/>
        <v>648.1819999999999</v>
      </c>
      <c r="AM51" s="18">
        <f t="shared" si="38"/>
        <v>648.1819999999999</v>
      </c>
      <c r="AN51" s="18">
        <f t="shared" si="38"/>
        <v>648.1819999999999</v>
      </c>
      <c r="AO51" s="18">
        <f t="shared" si="38"/>
        <v>648.1819999999999</v>
      </c>
      <c r="AP51" s="18">
        <f t="shared" si="38"/>
        <v>648.1819999999999</v>
      </c>
      <c r="AQ51" s="18">
        <f t="shared" si="38"/>
        <v>648.1819999999999</v>
      </c>
      <c r="AR51" s="18">
        <f t="shared" si="38"/>
        <v>648.1819999999999</v>
      </c>
    </row>
    <row r="52" spans="2:50" x14ac:dyDescent="0.15">
      <c r="D52" t="s">
        <v>45</v>
      </c>
      <c r="E52">
        <f>E50*E49</f>
        <v>645.20087837550545</v>
      </c>
      <c r="F52">
        <f>F50*F49</f>
        <v>645.20087837550545</v>
      </c>
      <c r="G52">
        <f t="shared" ref="G52:AR52" si="39">G50*G49</f>
        <v>645.20087837550545</v>
      </c>
      <c r="H52">
        <f t="shared" si="39"/>
        <v>645.20087837550545</v>
      </c>
      <c r="I52">
        <f t="shared" si="39"/>
        <v>645.20087837550545</v>
      </c>
      <c r="J52">
        <f t="shared" si="39"/>
        <v>645.20087837550545</v>
      </c>
      <c r="K52">
        <f t="shared" si="39"/>
        <v>645.20087837550545</v>
      </c>
      <c r="L52">
        <f t="shared" si="39"/>
        <v>645.20087837550545</v>
      </c>
      <c r="M52">
        <f t="shared" si="39"/>
        <v>645.20087837550545</v>
      </c>
      <c r="N52">
        <f t="shared" si="39"/>
        <v>645.20087837550545</v>
      </c>
      <c r="O52">
        <f t="shared" si="39"/>
        <v>645.20087837550545</v>
      </c>
      <c r="P52">
        <f t="shared" si="39"/>
        <v>645.20087837550545</v>
      </c>
      <c r="Q52">
        <f t="shared" si="39"/>
        <v>645.20087837550545</v>
      </c>
      <c r="R52">
        <f t="shared" si="39"/>
        <v>645.20087837550545</v>
      </c>
      <c r="S52">
        <f t="shared" si="39"/>
        <v>645.20087837550545</v>
      </c>
      <c r="T52">
        <f t="shared" si="39"/>
        <v>645.20087837550545</v>
      </c>
      <c r="U52">
        <f t="shared" si="39"/>
        <v>645.20087837550545</v>
      </c>
      <c r="V52">
        <f t="shared" si="39"/>
        <v>645.20087837550545</v>
      </c>
      <c r="W52">
        <f t="shared" si="39"/>
        <v>645.20087837550545</v>
      </c>
      <c r="X52">
        <f t="shared" si="39"/>
        <v>645.20087837550545</v>
      </c>
      <c r="Y52">
        <f t="shared" si="39"/>
        <v>645.20087837550545</v>
      </c>
      <c r="Z52">
        <f t="shared" si="39"/>
        <v>645.20087837550545</v>
      </c>
      <c r="AA52">
        <f t="shared" si="39"/>
        <v>645.20087837550545</v>
      </c>
      <c r="AB52">
        <f t="shared" si="39"/>
        <v>645.20087837550545</v>
      </c>
      <c r="AC52">
        <f t="shared" si="39"/>
        <v>645.20087837550545</v>
      </c>
      <c r="AD52">
        <f t="shared" si="39"/>
        <v>645.20087837550545</v>
      </c>
      <c r="AE52">
        <f t="shared" si="39"/>
        <v>645.20087837550545</v>
      </c>
      <c r="AF52">
        <f t="shared" si="39"/>
        <v>645.20087837550545</v>
      </c>
      <c r="AG52">
        <f t="shared" si="39"/>
        <v>645.20087837550545</v>
      </c>
      <c r="AH52">
        <f t="shared" si="39"/>
        <v>645.20087837550545</v>
      </c>
      <c r="AI52">
        <f t="shared" si="39"/>
        <v>645.20087837550545</v>
      </c>
      <c r="AJ52">
        <f t="shared" si="39"/>
        <v>645.20087837550545</v>
      </c>
      <c r="AK52">
        <f t="shared" si="39"/>
        <v>645.20087837550545</v>
      </c>
      <c r="AL52">
        <f t="shared" si="39"/>
        <v>645.20087837550545</v>
      </c>
      <c r="AM52">
        <f t="shared" si="39"/>
        <v>645.20087837550545</v>
      </c>
      <c r="AN52">
        <f t="shared" si="39"/>
        <v>645.20087837550545</v>
      </c>
      <c r="AO52">
        <f t="shared" si="39"/>
        <v>645.20087837550545</v>
      </c>
      <c r="AP52">
        <f t="shared" si="39"/>
        <v>645.20087837550545</v>
      </c>
      <c r="AQ52">
        <f t="shared" si="39"/>
        <v>645.20087837550545</v>
      </c>
      <c r="AR52">
        <f t="shared" si="39"/>
        <v>645.20087837550545</v>
      </c>
      <c r="AS52" s="18"/>
      <c r="AT52" s="18"/>
      <c r="AU52" s="18"/>
      <c r="AV52" s="18"/>
      <c r="AW52" s="18"/>
      <c r="AX52" s="18"/>
    </row>
    <row r="53" spans="2:50" x14ac:dyDescent="0.15">
      <c r="D53" t="s">
        <v>54</v>
      </c>
      <c r="E53">
        <f>1/E49</f>
        <v>1E-3</v>
      </c>
      <c r="F53">
        <f>1/F49</f>
        <v>1E-3</v>
      </c>
      <c r="G53">
        <f t="shared" ref="G53:AR53" si="40">1/G49</f>
        <v>1E-3</v>
      </c>
      <c r="H53">
        <f t="shared" si="40"/>
        <v>1E-3</v>
      </c>
      <c r="I53">
        <f t="shared" si="40"/>
        <v>1E-3</v>
      </c>
      <c r="J53">
        <f t="shared" si="40"/>
        <v>1E-3</v>
      </c>
      <c r="K53">
        <f t="shared" si="40"/>
        <v>1E-3</v>
      </c>
      <c r="L53">
        <f t="shared" si="40"/>
        <v>1E-3</v>
      </c>
      <c r="M53">
        <f t="shared" si="40"/>
        <v>1E-3</v>
      </c>
      <c r="N53">
        <f t="shared" si="40"/>
        <v>1E-3</v>
      </c>
      <c r="O53">
        <f t="shared" si="40"/>
        <v>1E-3</v>
      </c>
      <c r="P53">
        <f t="shared" si="40"/>
        <v>1E-3</v>
      </c>
      <c r="Q53">
        <f t="shared" si="40"/>
        <v>1E-3</v>
      </c>
      <c r="R53">
        <f t="shared" si="40"/>
        <v>1E-3</v>
      </c>
      <c r="S53">
        <f t="shared" si="40"/>
        <v>1E-3</v>
      </c>
      <c r="T53">
        <f t="shared" si="40"/>
        <v>1E-3</v>
      </c>
      <c r="U53">
        <f t="shared" si="40"/>
        <v>1E-3</v>
      </c>
      <c r="V53">
        <f t="shared" si="40"/>
        <v>1E-3</v>
      </c>
      <c r="W53">
        <f t="shared" si="40"/>
        <v>1E-3</v>
      </c>
      <c r="X53">
        <f t="shared" si="40"/>
        <v>1E-3</v>
      </c>
      <c r="Y53">
        <f t="shared" si="40"/>
        <v>1E-3</v>
      </c>
      <c r="Z53">
        <f t="shared" si="40"/>
        <v>1E-3</v>
      </c>
      <c r="AA53">
        <f t="shared" si="40"/>
        <v>1E-3</v>
      </c>
      <c r="AB53">
        <f t="shared" si="40"/>
        <v>1E-3</v>
      </c>
      <c r="AC53">
        <f t="shared" si="40"/>
        <v>1E-3</v>
      </c>
      <c r="AD53">
        <f t="shared" si="40"/>
        <v>1E-3</v>
      </c>
      <c r="AE53">
        <f t="shared" si="40"/>
        <v>1E-3</v>
      </c>
      <c r="AF53">
        <f t="shared" si="40"/>
        <v>1E-3</v>
      </c>
      <c r="AG53">
        <f t="shared" si="40"/>
        <v>1E-3</v>
      </c>
      <c r="AH53">
        <f t="shared" si="40"/>
        <v>1E-3</v>
      </c>
      <c r="AI53">
        <f t="shared" si="40"/>
        <v>1E-3</v>
      </c>
      <c r="AJ53">
        <f t="shared" si="40"/>
        <v>1E-3</v>
      </c>
      <c r="AK53">
        <f t="shared" si="40"/>
        <v>1E-3</v>
      </c>
      <c r="AL53">
        <f t="shared" si="40"/>
        <v>1E-3</v>
      </c>
      <c r="AM53">
        <f t="shared" si="40"/>
        <v>1E-3</v>
      </c>
      <c r="AN53">
        <f t="shared" si="40"/>
        <v>1E-3</v>
      </c>
      <c r="AO53">
        <f t="shared" si="40"/>
        <v>1E-3</v>
      </c>
      <c r="AP53">
        <f t="shared" si="40"/>
        <v>1E-3</v>
      </c>
      <c r="AQ53">
        <f t="shared" si="40"/>
        <v>1E-3</v>
      </c>
      <c r="AR53">
        <f t="shared" si="40"/>
        <v>1E-3</v>
      </c>
    </row>
    <row r="54" spans="2:50" x14ac:dyDescent="0.15">
      <c r="D54" t="s">
        <v>55</v>
      </c>
      <c r="E54">
        <f>E38</f>
        <v>5.0000000000000004E-6</v>
      </c>
      <c r="F54">
        <f>F38</f>
        <v>5.0000000000000004E-6</v>
      </c>
      <c r="G54">
        <f t="shared" ref="G54:AR54" si="41">G38</f>
        <v>5.0000000000000004E-6</v>
      </c>
      <c r="H54">
        <f t="shared" si="41"/>
        <v>5.0000000000000004E-6</v>
      </c>
      <c r="I54">
        <f t="shared" si="41"/>
        <v>5.0000000000000004E-6</v>
      </c>
      <c r="J54">
        <f t="shared" si="41"/>
        <v>5.0000000000000004E-6</v>
      </c>
      <c r="K54">
        <f t="shared" si="41"/>
        <v>5.0000000000000004E-6</v>
      </c>
      <c r="L54">
        <f t="shared" si="41"/>
        <v>5.0000000000000004E-6</v>
      </c>
      <c r="M54">
        <f t="shared" si="41"/>
        <v>5.0000000000000004E-6</v>
      </c>
      <c r="N54">
        <f t="shared" si="41"/>
        <v>5.0000000000000004E-6</v>
      </c>
      <c r="O54">
        <f t="shared" si="41"/>
        <v>5.0000000000000004E-6</v>
      </c>
      <c r="P54">
        <f t="shared" si="41"/>
        <v>5.0000000000000004E-6</v>
      </c>
      <c r="Q54">
        <f t="shared" si="41"/>
        <v>5.0000000000000004E-6</v>
      </c>
      <c r="R54">
        <f t="shared" si="41"/>
        <v>5.0000000000000004E-6</v>
      </c>
      <c r="S54">
        <f t="shared" si="41"/>
        <v>5.0000000000000004E-6</v>
      </c>
      <c r="T54">
        <f t="shared" si="41"/>
        <v>5.0000000000000004E-6</v>
      </c>
      <c r="U54">
        <f t="shared" si="41"/>
        <v>5.0000000000000004E-6</v>
      </c>
      <c r="V54">
        <f t="shared" si="41"/>
        <v>5.0000000000000004E-6</v>
      </c>
      <c r="W54">
        <f t="shared" si="41"/>
        <v>5.0000000000000004E-6</v>
      </c>
      <c r="X54">
        <f t="shared" si="41"/>
        <v>5.0000000000000004E-6</v>
      </c>
      <c r="Y54">
        <f t="shared" si="41"/>
        <v>5.0000000000000004E-6</v>
      </c>
      <c r="Z54">
        <f t="shared" si="41"/>
        <v>5.0000000000000004E-6</v>
      </c>
      <c r="AA54">
        <f t="shared" si="41"/>
        <v>5.0000000000000004E-6</v>
      </c>
      <c r="AB54">
        <f t="shared" si="41"/>
        <v>5.0000000000000004E-6</v>
      </c>
      <c r="AC54">
        <f t="shared" si="41"/>
        <v>5.0000000000000004E-6</v>
      </c>
      <c r="AD54">
        <f t="shared" si="41"/>
        <v>5.0000000000000004E-6</v>
      </c>
      <c r="AE54">
        <f t="shared" si="41"/>
        <v>5.0000000000000004E-6</v>
      </c>
      <c r="AF54">
        <f t="shared" si="41"/>
        <v>5.0000000000000004E-6</v>
      </c>
      <c r="AG54">
        <f t="shared" si="41"/>
        <v>5.0000000000000004E-6</v>
      </c>
      <c r="AH54">
        <f t="shared" si="41"/>
        <v>5.0000000000000004E-6</v>
      </c>
      <c r="AI54">
        <f t="shared" si="41"/>
        <v>5.0000000000000004E-6</v>
      </c>
      <c r="AJ54">
        <f t="shared" si="41"/>
        <v>5.0000000000000004E-6</v>
      </c>
      <c r="AK54">
        <f t="shared" si="41"/>
        <v>5.0000000000000004E-6</v>
      </c>
      <c r="AL54">
        <f t="shared" si="41"/>
        <v>5.0000000000000004E-6</v>
      </c>
      <c r="AM54">
        <f t="shared" si="41"/>
        <v>5.0000000000000004E-6</v>
      </c>
      <c r="AN54">
        <f t="shared" si="41"/>
        <v>5.0000000000000004E-6</v>
      </c>
      <c r="AO54">
        <f t="shared" si="41"/>
        <v>5.0000000000000004E-6</v>
      </c>
      <c r="AP54">
        <f t="shared" si="41"/>
        <v>5.0000000000000004E-6</v>
      </c>
      <c r="AQ54">
        <f t="shared" si="41"/>
        <v>5.0000000000000004E-6</v>
      </c>
      <c r="AR54">
        <f t="shared" si="41"/>
        <v>5.0000000000000004E-6</v>
      </c>
      <c r="AS54" s="21"/>
      <c r="AT54" s="21"/>
      <c r="AU54" s="21"/>
      <c r="AV54" s="21"/>
      <c r="AW54" s="21"/>
      <c r="AX54" s="21"/>
    </row>
    <row r="55" spans="2:50" x14ac:dyDescent="0.15">
      <c r="D55" t="s">
        <v>17</v>
      </c>
      <c r="E55" s="17">
        <f>E50*E15</f>
        <v>1.9356026351265163E-3</v>
      </c>
      <c r="F55" s="17">
        <f>F50*F15</f>
        <v>1.9356026351265163E-3</v>
      </c>
      <c r="G55" s="17">
        <f t="shared" ref="G55:AR55" si="42">G50*G15</f>
        <v>1.9356026351265163E-3</v>
      </c>
      <c r="H55" s="17">
        <f t="shared" si="42"/>
        <v>1.9356026351265163E-3</v>
      </c>
      <c r="I55" s="17">
        <f t="shared" si="42"/>
        <v>1.9356026351265163E-3</v>
      </c>
      <c r="J55" s="17">
        <f t="shared" si="42"/>
        <v>1.9356026351265163E-3</v>
      </c>
      <c r="K55" s="17">
        <f t="shared" si="42"/>
        <v>1.9356026351265163E-3</v>
      </c>
      <c r="L55" s="17">
        <f t="shared" si="42"/>
        <v>1.9356026351265163E-3</v>
      </c>
      <c r="M55" s="17">
        <f t="shared" si="42"/>
        <v>1.9356026351265163E-3</v>
      </c>
      <c r="N55" s="17">
        <f t="shared" si="42"/>
        <v>1.9356026351265163E-3</v>
      </c>
      <c r="O55" s="17">
        <f t="shared" si="42"/>
        <v>1.9356026351265163E-3</v>
      </c>
      <c r="P55" s="17">
        <f t="shared" si="42"/>
        <v>1.9356026351265163E-3</v>
      </c>
      <c r="Q55" s="17">
        <f t="shared" si="42"/>
        <v>1.9356026351265163E-3</v>
      </c>
      <c r="R55" s="17">
        <f t="shared" si="42"/>
        <v>1.9356026351265163E-3</v>
      </c>
      <c r="S55" s="17">
        <f t="shared" si="42"/>
        <v>1.9356026351265163E-3</v>
      </c>
      <c r="T55" s="17">
        <f t="shared" si="42"/>
        <v>1.9356026351265163E-3</v>
      </c>
      <c r="U55" s="17">
        <f t="shared" si="42"/>
        <v>1.9356026351265163E-3</v>
      </c>
      <c r="V55" s="17">
        <f t="shared" si="42"/>
        <v>1.9356026351265163E-3</v>
      </c>
      <c r="W55" s="17">
        <f t="shared" si="42"/>
        <v>1.9356026351265163E-3</v>
      </c>
      <c r="X55" s="17">
        <f t="shared" si="42"/>
        <v>1.9356026351265163E-3</v>
      </c>
      <c r="Y55" s="17">
        <f t="shared" si="42"/>
        <v>1.9356026351265163E-3</v>
      </c>
      <c r="Z55" s="17">
        <f t="shared" si="42"/>
        <v>1.9356026351265163E-3</v>
      </c>
      <c r="AA55" s="17">
        <f t="shared" si="42"/>
        <v>1.9356026351265163E-3</v>
      </c>
      <c r="AB55" s="17">
        <f t="shared" si="42"/>
        <v>1.9356026351265163E-3</v>
      </c>
      <c r="AC55" s="17">
        <f t="shared" si="42"/>
        <v>1.9356026351265163E-3</v>
      </c>
      <c r="AD55" s="17">
        <f t="shared" si="42"/>
        <v>1.9356026351265163E-3</v>
      </c>
      <c r="AE55" s="17">
        <f t="shared" si="42"/>
        <v>1.9356026351265163E-3</v>
      </c>
      <c r="AF55" s="17">
        <f t="shared" si="42"/>
        <v>1.9356026351265163E-3</v>
      </c>
      <c r="AG55" s="17">
        <f t="shared" si="42"/>
        <v>1.9356026351265163E-3</v>
      </c>
      <c r="AH55" s="17">
        <f t="shared" si="42"/>
        <v>1.9356026351265163E-3</v>
      </c>
      <c r="AI55" s="17">
        <f t="shared" si="42"/>
        <v>1.9356026351265163E-3</v>
      </c>
      <c r="AJ55" s="17">
        <f t="shared" si="42"/>
        <v>1.9356026351265163E-3</v>
      </c>
      <c r="AK55" s="17">
        <f t="shared" si="42"/>
        <v>1.9356026351265163E-3</v>
      </c>
      <c r="AL55" s="17">
        <f t="shared" si="42"/>
        <v>1.9356026351265163E-3</v>
      </c>
      <c r="AM55" s="17">
        <f t="shared" si="42"/>
        <v>1.9356026351265163E-3</v>
      </c>
      <c r="AN55" s="17">
        <f t="shared" si="42"/>
        <v>1.9356026351265163E-3</v>
      </c>
      <c r="AO55" s="17">
        <f t="shared" si="42"/>
        <v>1.9356026351265163E-3</v>
      </c>
      <c r="AP55" s="17">
        <f t="shared" si="42"/>
        <v>1.9356026351265163E-3</v>
      </c>
      <c r="AQ55" s="17">
        <f t="shared" si="42"/>
        <v>1.9356026351265163E-3</v>
      </c>
      <c r="AR55" s="17">
        <f t="shared" si="42"/>
        <v>1.9356026351265163E-3</v>
      </c>
      <c r="AS55" s="18"/>
      <c r="AT55" s="18"/>
      <c r="AU55" s="18"/>
      <c r="AV55" s="18"/>
      <c r="AW55" s="18"/>
      <c r="AX55" s="18"/>
    </row>
    <row r="56" spans="2:50" x14ac:dyDescent="0.15">
      <c r="D56" t="s">
        <v>57</v>
      </c>
      <c r="E56" s="10">
        <f>E50-E55</f>
        <v>0.64326527574037895</v>
      </c>
      <c r="F56" s="10">
        <f>F50-F55</f>
        <v>0.64326527574037895</v>
      </c>
      <c r="G56" s="10">
        <f t="shared" ref="G56:AR56" si="43">G50-G55</f>
        <v>0.64326527574037895</v>
      </c>
      <c r="H56" s="10">
        <f t="shared" si="43"/>
        <v>0.64326527574037895</v>
      </c>
      <c r="I56" s="10">
        <f t="shared" si="43"/>
        <v>0.64326527574037895</v>
      </c>
      <c r="J56" s="10">
        <f t="shared" si="43"/>
        <v>0.64326527574037895</v>
      </c>
      <c r="K56" s="10">
        <f t="shared" si="43"/>
        <v>0.64326527574037895</v>
      </c>
      <c r="L56" s="10">
        <f t="shared" si="43"/>
        <v>0.64326527574037895</v>
      </c>
      <c r="M56" s="10">
        <f t="shared" si="43"/>
        <v>0.64326527574037895</v>
      </c>
      <c r="N56" s="10">
        <f t="shared" si="43"/>
        <v>0.64326527574037895</v>
      </c>
      <c r="O56" s="10">
        <f t="shared" si="43"/>
        <v>0.64326527574037895</v>
      </c>
      <c r="P56" s="10">
        <f t="shared" si="43"/>
        <v>0.64326527574037895</v>
      </c>
      <c r="Q56" s="10">
        <f t="shared" si="43"/>
        <v>0.64326527574037895</v>
      </c>
      <c r="R56" s="10">
        <f t="shared" si="43"/>
        <v>0.64326527574037895</v>
      </c>
      <c r="S56" s="10">
        <f t="shared" si="43"/>
        <v>0.64326527574037895</v>
      </c>
      <c r="T56" s="10">
        <f t="shared" si="43"/>
        <v>0.64326527574037895</v>
      </c>
      <c r="U56" s="10">
        <f t="shared" si="43"/>
        <v>0.64326527574037895</v>
      </c>
      <c r="V56" s="10">
        <f t="shared" si="43"/>
        <v>0.64326527574037895</v>
      </c>
      <c r="W56" s="10">
        <f t="shared" si="43"/>
        <v>0.64326527574037895</v>
      </c>
      <c r="X56" s="10">
        <f t="shared" si="43"/>
        <v>0.64326527574037895</v>
      </c>
      <c r="Y56" s="10">
        <f t="shared" si="43"/>
        <v>0.64326527574037895</v>
      </c>
      <c r="Z56" s="10">
        <f t="shared" si="43"/>
        <v>0.64326527574037895</v>
      </c>
      <c r="AA56" s="10">
        <f t="shared" si="43"/>
        <v>0.64326527574037895</v>
      </c>
      <c r="AB56" s="10">
        <f t="shared" si="43"/>
        <v>0.64326527574037895</v>
      </c>
      <c r="AC56" s="10">
        <f t="shared" si="43"/>
        <v>0.64326527574037895</v>
      </c>
      <c r="AD56" s="10">
        <f t="shared" si="43"/>
        <v>0.64326527574037895</v>
      </c>
      <c r="AE56" s="10">
        <f t="shared" si="43"/>
        <v>0.64326527574037895</v>
      </c>
      <c r="AF56" s="10">
        <f t="shared" si="43"/>
        <v>0.64326527574037895</v>
      </c>
      <c r="AG56" s="10">
        <f t="shared" si="43"/>
        <v>0.64326527574037895</v>
      </c>
      <c r="AH56" s="10">
        <f t="shared" si="43"/>
        <v>0.64326527574037895</v>
      </c>
      <c r="AI56" s="10">
        <f t="shared" si="43"/>
        <v>0.64326527574037895</v>
      </c>
      <c r="AJ56" s="10">
        <f t="shared" si="43"/>
        <v>0.64326527574037895</v>
      </c>
      <c r="AK56" s="10">
        <f t="shared" si="43"/>
        <v>0.64326527574037895</v>
      </c>
      <c r="AL56" s="10">
        <f t="shared" si="43"/>
        <v>0.64326527574037895</v>
      </c>
      <c r="AM56" s="10">
        <f t="shared" si="43"/>
        <v>0.64326527574037895</v>
      </c>
      <c r="AN56" s="10">
        <f t="shared" si="43"/>
        <v>0.64326527574037895</v>
      </c>
      <c r="AO56" s="10">
        <f t="shared" si="43"/>
        <v>0.64326527574037895</v>
      </c>
      <c r="AP56" s="10">
        <f t="shared" si="43"/>
        <v>0.64326527574037895</v>
      </c>
      <c r="AQ56" s="10">
        <f t="shared" si="43"/>
        <v>0.64326527574037895</v>
      </c>
      <c r="AR56" s="10">
        <f t="shared" si="43"/>
        <v>0.64326527574037895</v>
      </c>
    </row>
    <row r="57" spans="2:50" x14ac:dyDescent="0.15">
      <c r="D57" t="s">
        <v>11</v>
      </c>
      <c r="E57">
        <f>E56*E54</f>
        <v>3.2163263787018949E-6</v>
      </c>
      <c r="F57">
        <f>F56*F54</f>
        <v>3.2163263787018949E-6</v>
      </c>
      <c r="G57">
        <f t="shared" ref="G57:AR57" si="44">G56*G54</f>
        <v>3.2163263787018949E-6</v>
      </c>
      <c r="H57">
        <f t="shared" si="44"/>
        <v>3.2163263787018949E-6</v>
      </c>
      <c r="I57">
        <f t="shared" si="44"/>
        <v>3.2163263787018949E-6</v>
      </c>
      <c r="J57">
        <f t="shared" si="44"/>
        <v>3.2163263787018949E-6</v>
      </c>
      <c r="K57">
        <f t="shared" si="44"/>
        <v>3.2163263787018949E-6</v>
      </c>
      <c r="L57">
        <f t="shared" si="44"/>
        <v>3.2163263787018949E-6</v>
      </c>
      <c r="M57">
        <f t="shared" si="44"/>
        <v>3.2163263787018949E-6</v>
      </c>
      <c r="N57">
        <f t="shared" si="44"/>
        <v>3.2163263787018949E-6</v>
      </c>
      <c r="O57">
        <f t="shared" si="44"/>
        <v>3.2163263787018949E-6</v>
      </c>
      <c r="P57">
        <f t="shared" si="44"/>
        <v>3.2163263787018949E-6</v>
      </c>
      <c r="Q57">
        <f t="shared" si="44"/>
        <v>3.2163263787018949E-6</v>
      </c>
      <c r="R57">
        <f t="shared" si="44"/>
        <v>3.2163263787018949E-6</v>
      </c>
      <c r="S57">
        <f t="shared" si="44"/>
        <v>3.2163263787018949E-6</v>
      </c>
      <c r="T57">
        <f t="shared" si="44"/>
        <v>3.2163263787018949E-6</v>
      </c>
      <c r="U57">
        <f t="shared" si="44"/>
        <v>3.2163263787018949E-6</v>
      </c>
      <c r="V57">
        <f t="shared" si="44"/>
        <v>3.2163263787018949E-6</v>
      </c>
      <c r="W57">
        <f t="shared" si="44"/>
        <v>3.2163263787018949E-6</v>
      </c>
      <c r="X57">
        <f t="shared" si="44"/>
        <v>3.2163263787018949E-6</v>
      </c>
      <c r="Y57">
        <f t="shared" si="44"/>
        <v>3.2163263787018949E-6</v>
      </c>
      <c r="Z57">
        <f t="shared" si="44"/>
        <v>3.2163263787018949E-6</v>
      </c>
      <c r="AA57">
        <f t="shared" si="44"/>
        <v>3.2163263787018949E-6</v>
      </c>
      <c r="AB57">
        <f t="shared" si="44"/>
        <v>3.2163263787018949E-6</v>
      </c>
      <c r="AC57">
        <f t="shared" si="44"/>
        <v>3.2163263787018949E-6</v>
      </c>
      <c r="AD57">
        <f t="shared" si="44"/>
        <v>3.2163263787018949E-6</v>
      </c>
      <c r="AE57">
        <f t="shared" si="44"/>
        <v>3.2163263787018949E-6</v>
      </c>
      <c r="AF57">
        <f t="shared" si="44"/>
        <v>3.2163263787018949E-6</v>
      </c>
      <c r="AG57">
        <f t="shared" si="44"/>
        <v>3.2163263787018949E-6</v>
      </c>
      <c r="AH57">
        <f t="shared" si="44"/>
        <v>3.2163263787018949E-6</v>
      </c>
      <c r="AI57">
        <f t="shared" si="44"/>
        <v>3.2163263787018949E-6</v>
      </c>
      <c r="AJ57">
        <f t="shared" si="44"/>
        <v>3.2163263787018949E-6</v>
      </c>
      <c r="AK57">
        <f t="shared" si="44"/>
        <v>3.2163263787018949E-6</v>
      </c>
      <c r="AL57">
        <f t="shared" si="44"/>
        <v>3.2163263787018949E-6</v>
      </c>
      <c r="AM57">
        <f t="shared" si="44"/>
        <v>3.2163263787018949E-6</v>
      </c>
      <c r="AN57">
        <f t="shared" si="44"/>
        <v>3.2163263787018949E-6</v>
      </c>
      <c r="AO57">
        <f t="shared" si="44"/>
        <v>3.2163263787018949E-6</v>
      </c>
      <c r="AP57">
        <f t="shared" si="44"/>
        <v>3.2163263787018949E-6</v>
      </c>
      <c r="AQ57">
        <f t="shared" si="44"/>
        <v>3.2163263787018949E-6</v>
      </c>
      <c r="AR57">
        <f t="shared" si="44"/>
        <v>3.2163263787018949E-6</v>
      </c>
    </row>
    <row r="58" spans="2:50" x14ac:dyDescent="0.15">
      <c r="D58" t="s">
        <v>24</v>
      </c>
      <c r="E58">
        <f>E53+E57</f>
        <v>1.003216326378702E-3</v>
      </c>
      <c r="F58">
        <f>F53+F57</f>
        <v>1.003216326378702E-3</v>
      </c>
      <c r="G58">
        <f t="shared" ref="G58:AR58" si="45">G53+G57</f>
        <v>1.003216326378702E-3</v>
      </c>
      <c r="H58">
        <f t="shared" si="45"/>
        <v>1.003216326378702E-3</v>
      </c>
      <c r="I58">
        <f t="shared" si="45"/>
        <v>1.003216326378702E-3</v>
      </c>
      <c r="J58">
        <f t="shared" si="45"/>
        <v>1.003216326378702E-3</v>
      </c>
      <c r="K58">
        <f t="shared" si="45"/>
        <v>1.003216326378702E-3</v>
      </c>
      <c r="L58">
        <f t="shared" si="45"/>
        <v>1.003216326378702E-3</v>
      </c>
      <c r="M58">
        <f t="shared" si="45"/>
        <v>1.003216326378702E-3</v>
      </c>
      <c r="N58">
        <f t="shared" si="45"/>
        <v>1.003216326378702E-3</v>
      </c>
      <c r="O58">
        <f t="shared" si="45"/>
        <v>1.003216326378702E-3</v>
      </c>
      <c r="P58">
        <f t="shared" si="45"/>
        <v>1.003216326378702E-3</v>
      </c>
      <c r="Q58">
        <f t="shared" si="45"/>
        <v>1.003216326378702E-3</v>
      </c>
      <c r="R58">
        <f t="shared" si="45"/>
        <v>1.003216326378702E-3</v>
      </c>
      <c r="S58">
        <f t="shared" si="45"/>
        <v>1.003216326378702E-3</v>
      </c>
      <c r="T58">
        <f t="shared" si="45"/>
        <v>1.003216326378702E-3</v>
      </c>
      <c r="U58">
        <f t="shared" si="45"/>
        <v>1.003216326378702E-3</v>
      </c>
      <c r="V58">
        <f t="shared" si="45"/>
        <v>1.003216326378702E-3</v>
      </c>
      <c r="W58">
        <f t="shared" si="45"/>
        <v>1.003216326378702E-3</v>
      </c>
      <c r="X58">
        <f t="shared" si="45"/>
        <v>1.003216326378702E-3</v>
      </c>
      <c r="Y58">
        <f t="shared" si="45"/>
        <v>1.003216326378702E-3</v>
      </c>
      <c r="Z58">
        <f t="shared" si="45"/>
        <v>1.003216326378702E-3</v>
      </c>
      <c r="AA58">
        <f t="shared" si="45"/>
        <v>1.003216326378702E-3</v>
      </c>
      <c r="AB58">
        <f t="shared" si="45"/>
        <v>1.003216326378702E-3</v>
      </c>
      <c r="AC58">
        <f t="shared" si="45"/>
        <v>1.003216326378702E-3</v>
      </c>
      <c r="AD58">
        <f t="shared" si="45"/>
        <v>1.003216326378702E-3</v>
      </c>
      <c r="AE58">
        <f t="shared" si="45"/>
        <v>1.003216326378702E-3</v>
      </c>
      <c r="AF58">
        <f t="shared" si="45"/>
        <v>1.003216326378702E-3</v>
      </c>
      <c r="AG58">
        <f t="shared" si="45"/>
        <v>1.003216326378702E-3</v>
      </c>
      <c r="AH58">
        <f t="shared" si="45"/>
        <v>1.003216326378702E-3</v>
      </c>
      <c r="AI58">
        <f t="shared" si="45"/>
        <v>1.003216326378702E-3</v>
      </c>
      <c r="AJ58">
        <f t="shared" si="45"/>
        <v>1.003216326378702E-3</v>
      </c>
      <c r="AK58">
        <f t="shared" si="45"/>
        <v>1.003216326378702E-3</v>
      </c>
      <c r="AL58">
        <f t="shared" si="45"/>
        <v>1.003216326378702E-3</v>
      </c>
      <c r="AM58">
        <f t="shared" si="45"/>
        <v>1.003216326378702E-3</v>
      </c>
      <c r="AN58">
        <f t="shared" si="45"/>
        <v>1.003216326378702E-3</v>
      </c>
      <c r="AO58">
        <f t="shared" si="45"/>
        <v>1.003216326378702E-3</v>
      </c>
      <c r="AP58">
        <f t="shared" si="45"/>
        <v>1.003216326378702E-3</v>
      </c>
      <c r="AQ58">
        <f t="shared" si="45"/>
        <v>1.003216326378702E-3</v>
      </c>
      <c r="AR58">
        <f t="shared" si="45"/>
        <v>1.003216326378702E-3</v>
      </c>
      <c r="AS58" s="22"/>
      <c r="AT58" s="22"/>
      <c r="AU58" s="22"/>
      <c r="AV58" s="22"/>
      <c r="AW58" s="22"/>
      <c r="AX58" s="22"/>
    </row>
    <row r="59" spans="2:50" x14ac:dyDescent="0.15">
      <c r="D59" t="s">
        <v>20</v>
      </c>
      <c r="E59">
        <f>(E58+E53)/2</f>
        <v>1.0016081631893511E-3</v>
      </c>
      <c r="F59">
        <f>(F58+F53)/2</f>
        <v>1.0016081631893511E-3</v>
      </c>
      <c r="G59">
        <f t="shared" ref="G59:AR59" si="46">(G58+G53)/2</f>
        <v>1.0016081631893511E-3</v>
      </c>
      <c r="H59">
        <f t="shared" si="46"/>
        <v>1.0016081631893511E-3</v>
      </c>
      <c r="I59">
        <f t="shared" si="46"/>
        <v>1.0016081631893511E-3</v>
      </c>
      <c r="J59">
        <f t="shared" si="46"/>
        <v>1.0016081631893511E-3</v>
      </c>
      <c r="K59">
        <f t="shared" si="46"/>
        <v>1.0016081631893511E-3</v>
      </c>
      <c r="L59">
        <f t="shared" si="46"/>
        <v>1.0016081631893511E-3</v>
      </c>
      <c r="M59">
        <f t="shared" si="46"/>
        <v>1.0016081631893511E-3</v>
      </c>
      <c r="N59">
        <f t="shared" si="46"/>
        <v>1.0016081631893511E-3</v>
      </c>
      <c r="O59">
        <f t="shared" si="46"/>
        <v>1.0016081631893511E-3</v>
      </c>
      <c r="P59">
        <f t="shared" si="46"/>
        <v>1.0016081631893511E-3</v>
      </c>
      <c r="Q59">
        <f t="shared" si="46"/>
        <v>1.0016081631893511E-3</v>
      </c>
      <c r="R59">
        <f t="shared" si="46"/>
        <v>1.0016081631893511E-3</v>
      </c>
      <c r="S59">
        <f t="shared" si="46"/>
        <v>1.0016081631893511E-3</v>
      </c>
      <c r="T59">
        <f t="shared" si="46"/>
        <v>1.0016081631893511E-3</v>
      </c>
      <c r="U59">
        <f t="shared" si="46"/>
        <v>1.0016081631893511E-3</v>
      </c>
      <c r="V59">
        <f t="shared" si="46"/>
        <v>1.0016081631893511E-3</v>
      </c>
      <c r="W59">
        <f t="shared" si="46"/>
        <v>1.0016081631893511E-3</v>
      </c>
      <c r="X59">
        <f t="shared" si="46"/>
        <v>1.0016081631893511E-3</v>
      </c>
      <c r="Y59">
        <f t="shared" si="46"/>
        <v>1.0016081631893511E-3</v>
      </c>
      <c r="Z59">
        <f t="shared" si="46"/>
        <v>1.0016081631893511E-3</v>
      </c>
      <c r="AA59">
        <f t="shared" si="46"/>
        <v>1.0016081631893511E-3</v>
      </c>
      <c r="AB59">
        <f t="shared" si="46"/>
        <v>1.0016081631893511E-3</v>
      </c>
      <c r="AC59">
        <f t="shared" si="46"/>
        <v>1.0016081631893511E-3</v>
      </c>
      <c r="AD59">
        <f t="shared" si="46"/>
        <v>1.0016081631893511E-3</v>
      </c>
      <c r="AE59">
        <f t="shared" si="46"/>
        <v>1.0016081631893511E-3</v>
      </c>
      <c r="AF59">
        <f t="shared" si="46"/>
        <v>1.0016081631893511E-3</v>
      </c>
      <c r="AG59">
        <f t="shared" si="46"/>
        <v>1.0016081631893511E-3</v>
      </c>
      <c r="AH59">
        <f t="shared" si="46"/>
        <v>1.0016081631893511E-3</v>
      </c>
      <c r="AI59">
        <f t="shared" si="46"/>
        <v>1.0016081631893511E-3</v>
      </c>
      <c r="AJ59">
        <f t="shared" si="46"/>
        <v>1.0016081631893511E-3</v>
      </c>
      <c r="AK59">
        <f t="shared" si="46"/>
        <v>1.0016081631893511E-3</v>
      </c>
      <c r="AL59">
        <f t="shared" si="46"/>
        <v>1.0016081631893511E-3</v>
      </c>
      <c r="AM59">
        <f t="shared" si="46"/>
        <v>1.0016081631893511E-3</v>
      </c>
      <c r="AN59">
        <f t="shared" si="46"/>
        <v>1.0016081631893511E-3</v>
      </c>
      <c r="AO59">
        <f t="shared" si="46"/>
        <v>1.0016081631893511E-3</v>
      </c>
      <c r="AP59">
        <f t="shared" si="46"/>
        <v>1.0016081631893511E-3</v>
      </c>
      <c r="AQ59">
        <f t="shared" si="46"/>
        <v>1.0016081631893511E-3</v>
      </c>
      <c r="AR59">
        <f t="shared" si="46"/>
        <v>1.0016081631893511E-3</v>
      </c>
      <c r="AS59" s="17"/>
      <c r="AT59" s="17"/>
      <c r="AU59" s="17"/>
      <c r="AV59" s="17"/>
      <c r="AW59" s="17"/>
      <c r="AX59" s="17"/>
    </row>
    <row r="60" spans="2:50" x14ac:dyDescent="0.15">
      <c r="D60" t="s">
        <v>21</v>
      </c>
      <c r="E60">
        <f>E56/E59</f>
        <v>642.2324611373715</v>
      </c>
      <c r="F60">
        <f>F56/F59</f>
        <v>642.2324611373715</v>
      </c>
      <c r="G60">
        <f t="shared" ref="G60:AR60" si="47">G56/G59</f>
        <v>642.2324611373715</v>
      </c>
      <c r="H60">
        <f t="shared" si="47"/>
        <v>642.2324611373715</v>
      </c>
      <c r="I60">
        <f t="shared" si="47"/>
        <v>642.2324611373715</v>
      </c>
      <c r="J60">
        <f t="shared" si="47"/>
        <v>642.2324611373715</v>
      </c>
      <c r="K60">
        <f t="shared" si="47"/>
        <v>642.2324611373715</v>
      </c>
      <c r="L60">
        <f t="shared" si="47"/>
        <v>642.2324611373715</v>
      </c>
      <c r="M60">
        <f t="shared" si="47"/>
        <v>642.2324611373715</v>
      </c>
      <c r="N60">
        <f t="shared" si="47"/>
        <v>642.2324611373715</v>
      </c>
      <c r="O60">
        <f t="shared" si="47"/>
        <v>642.2324611373715</v>
      </c>
      <c r="P60">
        <f t="shared" si="47"/>
        <v>642.2324611373715</v>
      </c>
      <c r="Q60">
        <f t="shared" si="47"/>
        <v>642.2324611373715</v>
      </c>
      <c r="R60">
        <f t="shared" si="47"/>
        <v>642.2324611373715</v>
      </c>
      <c r="S60">
        <f t="shared" si="47"/>
        <v>642.2324611373715</v>
      </c>
      <c r="T60">
        <f t="shared" si="47"/>
        <v>642.2324611373715</v>
      </c>
      <c r="U60">
        <f t="shared" si="47"/>
        <v>642.2324611373715</v>
      </c>
      <c r="V60">
        <f t="shared" si="47"/>
        <v>642.2324611373715</v>
      </c>
      <c r="W60">
        <f t="shared" si="47"/>
        <v>642.2324611373715</v>
      </c>
      <c r="X60">
        <f t="shared" si="47"/>
        <v>642.2324611373715</v>
      </c>
      <c r="Y60">
        <f t="shared" si="47"/>
        <v>642.2324611373715</v>
      </c>
      <c r="Z60">
        <f t="shared" si="47"/>
        <v>642.2324611373715</v>
      </c>
      <c r="AA60">
        <f t="shared" si="47"/>
        <v>642.2324611373715</v>
      </c>
      <c r="AB60">
        <f t="shared" si="47"/>
        <v>642.2324611373715</v>
      </c>
      <c r="AC60">
        <f t="shared" si="47"/>
        <v>642.2324611373715</v>
      </c>
      <c r="AD60">
        <f t="shared" si="47"/>
        <v>642.2324611373715</v>
      </c>
      <c r="AE60">
        <f t="shared" si="47"/>
        <v>642.2324611373715</v>
      </c>
      <c r="AF60">
        <f t="shared" si="47"/>
        <v>642.2324611373715</v>
      </c>
      <c r="AG60">
        <f t="shared" si="47"/>
        <v>642.2324611373715</v>
      </c>
      <c r="AH60">
        <f t="shared" si="47"/>
        <v>642.2324611373715</v>
      </c>
      <c r="AI60">
        <f t="shared" si="47"/>
        <v>642.2324611373715</v>
      </c>
      <c r="AJ60">
        <f t="shared" si="47"/>
        <v>642.2324611373715</v>
      </c>
      <c r="AK60">
        <f t="shared" si="47"/>
        <v>642.2324611373715</v>
      </c>
      <c r="AL60">
        <f t="shared" si="47"/>
        <v>642.2324611373715</v>
      </c>
      <c r="AM60">
        <f t="shared" si="47"/>
        <v>642.2324611373715</v>
      </c>
      <c r="AN60">
        <f t="shared" si="47"/>
        <v>642.2324611373715</v>
      </c>
      <c r="AO60">
        <f t="shared" si="47"/>
        <v>642.2324611373715</v>
      </c>
      <c r="AP60">
        <f t="shared" si="47"/>
        <v>642.2324611373715</v>
      </c>
      <c r="AQ60">
        <f t="shared" si="47"/>
        <v>642.2324611373715</v>
      </c>
      <c r="AR60">
        <f t="shared" si="47"/>
        <v>642.2324611373715</v>
      </c>
      <c r="AS60" s="19"/>
      <c r="AT60" s="19"/>
      <c r="AU60" s="19"/>
      <c r="AV60" s="19"/>
      <c r="AW60" s="19"/>
      <c r="AX60" s="19"/>
    </row>
    <row r="61" spans="2:50" x14ac:dyDescent="0.15">
      <c r="AS61" s="15"/>
      <c r="AT61" s="15"/>
      <c r="AU61" s="15"/>
      <c r="AV61" s="15"/>
      <c r="AW61" s="15"/>
      <c r="AX61" s="15"/>
    </row>
    <row r="62" spans="2:50" x14ac:dyDescent="0.15">
      <c r="D62" t="s">
        <v>46</v>
      </c>
      <c r="E62" s="18">
        <f>E52-E51</f>
        <v>-2.981121624494449</v>
      </c>
      <c r="F62" s="18">
        <f>F52-F51</f>
        <v>-2.981121624494449</v>
      </c>
      <c r="G62" s="18">
        <f t="shared" ref="G62:AR62" si="48">G52-G51</f>
        <v>-2.981121624494449</v>
      </c>
      <c r="H62" s="18">
        <f t="shared" si="48"/>
        <v>-2.981121624494449</v>
      </c>
      <c r="I62" s="18">
        <f t="shared" si="48"/>
        <v>-2.981121624494449</v>
      </c>
      <c r="J62" s="18">
        <f t="shared" si="48"/>
        <v>-2.981121624494449</v>
      </c>
      <c r="K62" s="18">
        <f t="shared" si="48"/>
        <v>-2.981121624494449</v>
      </c>
      <c r="L62" s="18">
        <f t="shared" si="48"/>
        <v>-2.981121624494449</v>
      </c>
      <c r="M62" s="18">
        <f t="shared" si="48"/>
        <v>-2.981121624494449</v>
      </c>
      <c r="N62" s="18">
        <f t="shared" si="48"/>
        <v>-2.981121624494449</v>
      </c>
      <c r="O62" s="18">
        <f t="shared" si="48"/>
        <v>-2.981121624494449</v>
      </c>
      <c r="P62" s="18">
        <f t="shared" si="48"/>
        <v>-2.981121624494449</v>
      </c>
      <c r="Q62" s="18">
        <f t="shared" si="48"/>
        <v>-2.981121624494449</v>
      </c>
      <c r="R62" s="18">
        <f t="shared" si="48"/>
        <v>-2.981121624494449</v>
      </c>
      <c r="S62" s="18">
        <f t="shared" si="48"/>
        <v>-2.981121624494449</v>
      </c>
      <c r="T62" s="18">
        <f t="shared" si="48"/>
        <v>-2.981121624494449</v>
      </c>
      <c r="U62" s="18">
        <f t="shared" si="48"/>
        <v>-2.981121624494449</v>
      </c>
      <c r="V62" s="18">
        <f t="shared" si="48"/>
        <v>-2.981121624494449</v>
      </c>
      <c r="W62" s="18">
        <f t="shared" si="48"/>
        <v>-2.981121624494449</v>
      </c>
      <c r="X62" s="18">
        <f t="shared" si="48"/>
        <v>-2.981121624494449</v>
      </c>
      <c r="Y62" s="18">
        <f t="shared" si="48"/>
        <v>-2.981121624494449</v>
      </c>
      <c r="Z62" s="18">
        <f t="shared" si="48"/>
        <v>-2.981121624494449</v>
      </c>
      <c r="AA62" s="18">
        <f t="shared" si="48"/>
        <v>-2.981121624494449</v>
      </c>
      <c r="AB62" s="18">
        <f t="shared" si="48"/>
        <v>-2.981121624494449</v>
      </c>
      <c r="AC62" s="18">
        <f t="shared" si="48"/>
        <v>-2.981121624494449</v>
      </c>
      <c r="AD62" s="18">
        <f t="shared" si="48"/>
        <v>-2.981121624494449</v>
      </c>
      <c r="AE62" s="18">
        <f t="shared" si="48"/>
        <v>-2.981121624494449</v>
      </c>
      <c r="AF62" s="18">
        <f t="shared" si="48"/>
        <v>-2.981121624494449</v>
      </c>
      <c r="AG62" s="18">
        <f t="shared" si="48"/>
        <v>-2.981121624494449</v>
      </c>
      <c r="AH62" s="18">
        <f t="shared" si="48"/>
        <v>-2.981121624494449</v>
      </c>
      <c r="AI62" s="18">
        <f t="shared" si="48"/>
        <v>-2.981121624494449</v>
      </c>
      <c r="AJ62" s="18">
        <f t="shared" si="48"/>
        <v>-2.981121624494449</v>
      </c>
      <c r="AK62" s="18">
        <f t="shared" si="48"/>
        <v>-2.981121624494449</v>
      </c>
      <c r="AL62" s="18">
        <f t="shared" si="48"/>
        <v>-2.981121624494449</v>
      </c>
      <c r="AM62" s="18">
        <f t="shared" si="48"/>
        <v>-2.981121624494449</v>
      </c>
      <c r="AN62" s="18">
        <f t="shared" si="48"/>
        <v>-2.981121624494449</v>
      </c>
      <c r="AO62" s="18">
        <f t="shared" si="48"/>
        <v>-2.981121624494449</v>
      </c>
      <c r="AP62" s="18">
        <f t="shared" si="48"/>
        <v>-2.981121624494449</v>
      </c>
      <c r="AQ62" s="18">
        <f t="shared" si="48"/>
        <v>-2.981121624494449</v>
      </c>
      <c r="AR62" s="18">
        <f t="shared" si="48"/>
        <v>-2.981121624494449</v>
      </c>
    </row>
    <row r="63" spans="2:50" x14ac:dyDescent="0.15">
      <c r="D63" t="s">
        <v>58</v>
      </c>
      <c r="E63" s="18">
        <f>E60-E52</f>
        <v>-2.9684172381339522</v>
      </c>
      <c r="F63" s="18">
        <f>F60-F52</f>
        <v>-2.9684172381339522</v>
      </c>
      <c r="G63" s="18">
        <f t="shared" ref="G63:AR63" si="49">G60-G52</f>
        <v>-2.9684172381339522</v>
      </c>
      <c r="H63" s="18">
        <f t="shared" si="49"/>
        <v>-2.9684172381339522</v>
      </c>
      <c r="I63" s="18">
        <f t="shared" si="49"/>
        <v>-2.9684172381339522</v>
      </c>
      <c r="J63" s="18">
        <f t="shared" si="49"/>
        <v>-2.9684172381339522</v>
      </c>
      <c r="K63" s="18">
        <f t="shared" si="49"/>
        <v>-2.9684172381339522</v>
      </c>
      <c r="L63" s="18">
        <f t="shared" si="49"/>
        <v>-2.9684172381339522</v>
      </c>
      <c r="M63" s="18">
        <f t="shared" si="49"/>
        <v>-2.9684172381339522</v>
      </c>
      <c r="N63" s="18">
        <f t="shared" si="49"/>
        <v>-2.9684172381339522</v>
      </c>
      <c r="O63" s="18">
        <f t="shared" si="49"/>
        <v>-2.9684172381339522</v>
      </c>
      <c r="P63" s="18">
        <f t="shared" si="49"/>
        <v>-2.9684172381339522</v>
      </c>
      <c r="Q63" s="18">
        <f t="shared" si="49"/>
        <v>-2.9684172381339522</v>
      </c>
      <c r="R63" s="18">
        <f t="shared" si="49"/>
        <v>-2.9684172381339522</v>
      </c>
      <c r="S63" s="18">
        <f t="shared" si="49"/>
        <v>-2.9684172381339522</v>
      </c>
      <c r="T63" s="18">
        <f t="shared" si="49"/>
        <v>-2.9684172381339522</v>
      </c>
      <c r="U63" s="18">
        <f t="shared" si="49"/>
        <v>-2.9684172381339522</v>
      </c>
      <c r="V63" s="18">
        <f t="shared" si="49"/>
        <v>-2.9684172381339522</v>
      </c>
      <c r="W63" s="18">
        <f t="shared" si="49"/>
        <v>-2.9684172381339522</v>
      </c>
      <c r="X63" s="18">
        <f t="shared" si="49"/>
        <v>-2.9684172381339522</v>
      </c>
      <c r="Y63" s="18">
        <f t="shared" si="49"/>
        <v>-2.9684172381339522</v>
      </c>
      <c r="Z63" s="18">
        <f t="shared" si="49"/>
        <v>-2.9684172381339522</v>
      </c>
      <c r="AA63" s="18">
        <f t="shared" si="49"/>
        <v>-2.9684172381339522</v>
      </c>
      <c r="AB63" s="18">
        <f t="shared" si="49"/>
        <v>-2.9684172381339522</v>
      </c>
      <c r="AC63" s="18">
        <f t="shared" si="49"/>
        <v>-2.9684172381339522</v>
      </c>
      <c r="AD63" s="18">
        <f t="shared" si="49"/>
        <v>-2.9684172381339522</v>
      </c>
      <c r="AE63" s="18">
        <f t="shared" si="49"/>
        <v>-2.9684172381339522</v>
      </c>
      <c r="AF63" s="18">
        <f t="shared" si="49"/>
        <v>-2.9684172381339522</v>
      </c>
      <c r="AG63" s="18">
        <f t="shared" si="49"/>
        <v>-2.9684172381339522</v>
      </c>
      <c r="AH63" s="18">
        <f t="shared" si="49"/>
        <v>-2.9684172381339522</v>
      </c>
      <c r="AI63" s="18">
        <f t="shared" si="49"/>
        <v>-2.9684172381339522</v>
      </c>
      <c r="AJ63" s="18">
        <f t="shared" si="49"/>
        <v>-2.9684172381339522</v>
      </c>
      <c r="AK63" s="18">
        <f t="shared" si="49"/>
        <v>-2.9684172381339522</v>
      </c>
      <c r="AL63" s="18">
        <f t="shared" si="49"/>
        <v>-2.9684172381339522</v>
      </c>
      <c r="AM63" s="18">
        <f t="shared" si="49"/>
        <v>-2.9684172381339522</v>
      </c>
      <c r="AN63" s="18">
        <f t="shared" si="49"/>
        <v>-2.9684172381339522</v>
      </c>
      <c r="AO63" s="18">
        <f t="shared" si="49"/>
        <v>-2.9684172381339522</v>
      </c>
      <c r="AP63" s="18">
        <f t="shared" si="49"/>
        <v>-2.9684172381339522</v>
      </c>
      <c r="AQ63" s="18">
        <f t="shared" si="49"/>
        <v>-2.9684172381339522</v>
      </c>
      <c r="AR63" s="18">
        <f t="shared" si="49"/>
        <v>-2.9684172381339522</v>
      </c>
    </row>
    <row r="65" spans="2:44" x14ac:dyDescent="0.15">
      <c r="B65" s="1" t="s">
        <v>34</v>
      </c>
      <c r="C65" s="14" t="s">
        <v>13</v>
      </c>
      <c r="D65" s="1" t="s">
        <v>35</v>
      </c>
      <c r="E65" s="21">
        <f>E46-E23</f>
        <v>0.91682912688349916</v>
      </c>
      <c r="F65" s="21">
        <f>F46-F23</f>
        <v>0.91682912688349916</v>
      </c>
      <c r="G65" s="21">
        <f t="shared" ref="G65:AR65" si="50">G46-G23</f>
        <v>0.91682912688349916</v>
      </c>
      <c r="H65" s="21">
        <f t="shared" si="50"/>
        <v>0.91682912688349916</v>
      </c>
      <c r="I65" s="21">
        <f t="shared" si="50"/>
        <v>0.91682912688349916</v>
      </c>
      <c r="J65" s="21">
        <f t="shared" si="50"/>
        <v>0.91682912688349916</v>
      </c>
      <c r="K65" s="21">
        <f t="shared" si="50"/>
        <v>0.91682912688349916</v>
      </c>
      <c r="L65" s="21">
        <f t="shared" si="50"/>
        <v>0.91682912688349916</v>
      </c>
      <c r="M65" s="21">
        <f t="shared" si="50"/>
        <v>0.91682912688349916</v>
      </c>
      <c r="N65" s="21">
        <f t="shared" si="50"/>
        <v>0.91682912688349916</v>
      </c>
      <c r="O65" s="21">
        <f t="shared" si="50"/>
        <v>0.91682912688349916</v>
      </c>
      <c r="P65" s="21">
        <f t="shared" si="50"/>
        <v>0.91682912688349916</v>
      </c>
      <c r="Q65" s="21">
        <f t="shared" si="50"/>
        <v>0.91682912688349916</v>
      </c>
      <c r="R65" s="21">
        <f t="shared" si="50"/>
        <v>0.91682912688349916</v>
      </c>
      <c r="S65" s="21">
        <f t="shared" si="50"/>
        <v>0.91682912688349916</v>
      </c>
      <c r="T65" s="21">
        <f t="shared" si="50"/>
        <v>0.91682912688349916</v>
      </c>
      <c r="U65" s="21">
        <f t="shared" si="50"/>
        <v>0.91682912688349916</v>
      </c>
      <c r="V65" s="21">
        <f t="shared" si="50"/>
        <v>0.91682912688349916</v>
      </c>
      <c r="W65" s="21">
        <f t="shared" si="50"/>
        <v>0.91682912688349916</v>
      </c>
      <c r="X65" s="21">
        <f t="shared" si="50"/>
        <v>0.91682912688349916</v>
      </c>
      <c r="Y65" s="21">
        <f t="shared" si="50"/>
        <v>0.91682912688349916</v>
      </c>
      <c r="Z65" s="21">
        <f t="shared" si="50"/>
        <v>0.91682912688349916</v>
      </c>
      <c r="AA65" s="21">
        <f t="shared" si="50"/>
        <v>0.91682912688349916</v>
      </c>
      <c r="AB65" s="21">
        <f t="shared" si="50"/>
        <v>0.91682912688349916</v>
      </c>
      <c r="AC65" s="21">
        <f t="shared" si="50"/>
        <v>0.91682912688349916</v>
      </c>
      <c r="AD65" s="21">
        <f t="shared" si="50"/>
        <v>0.91682912688349916</v>
      </c>
      <c r="AE65" s="21">
        <f t="shared" si="50"/>
        <v>0.91682912688349916</v>
      </c>
      <c r="AF65" s="21">
        <f t="shared" si="50"/>
        <v>0.91682912688349916</v>
      </c>
      <c r="AG65" s="21">
        <f t="shared" si="50"/>
        <v>0.91682912688349916</v>
      </c>
      <c r="AH65" s="21">
        <f t="shared" si="50"/>
        <v>0.91682912688349916</v>
      </c>
      <c r="AI65" s="21">
        <f t="shared" si="50"/>
        <v>0.91682912688349916</v>
      </c>
      <c r="AJ65" s="21">
        <f t="shared" si="50"/>
        <v>0.91682912688349916</v>
      </c>
      <c r="AK65" s="21">
        <f t="shared" si="50"/>
        <v>0.91682912688349916</v>
      </c>
      <c r="AL65" s="21">
        <f t="shared" si="50"/>
        <v>0.91682912688349916</v>
      </c>
      <c r="AM65" s="21">
        <f t="shared" si="50"/>
        <v>0.91682912688349916</v>
      </c>
      <c r="AN65" s="21">
        <f t="shared" si="50"/>
        <v>0.91682912688349916</v>
      </c>
      <c r="AO65" s="21">
        <f t="shared" si="50"/>
        <v>0.91682912688349916</v>
      </c>
      <c r="AP65" s="21">
        <f t="shared" si="50"/>
        <v>0.91682912688349916</v>
      </c>
      <c r="AQ65" s="21">
        <f t="shared" si="50"/>
        <v>0.91682912688349916</v>
      </c>
      <c r="AR65" s="21">
        <f t="shared" si="50"/>
        <v>0.91682912688349916</v>
      </c>
    </row>
    <row r="66" spans="2:44" x14ac:dyDescent="0.15">
      <c r="C66" t="s">
        <v>13</v>
      </c>
      <c r="D66" t="s">
        <v>48</v>
      </c>
      <c r="E66" s="18">
        <f>E62+E63</f>
        <v>-5.9495388626284011</v>
      </c>
      <c r="F66" s="18">
        <f>F62+F63</f>
        <v>-5.9495388626284011</v>
      </c>
      <c r="G66" s="18">
        <f t="shared" ref="G66:AR66" si="51">G62+G63</f>
        <v>-5.9495388626284011</v>
      </c>
      <c r="H66" s="18">
        <f t="shared" si="51"/>
        <v>-5.9495388626284011</v>
      </c>
      <c r="I66" s="18">
        <f t="shared" si="51"/>
        <v>-5.9495388626284011</v>
      </c>
      <c r="J66" s="18">
        <f t="shared" si="51"/>
        <v>-5.9495388626284011</v>
      </c>
      <c r="K66" s="18">
        <f t="shared" si="51"/>
        <v>-5.9495388626284011</v>
      </c>
      <c r="L66" s="18">
        <f t="shared" si="51"/>
        <v>-5.9495388626284011</v>
      </c>
      <c r="M66" s="18">
        <f t="shared" si="51"/>
        <v>-5.9495388626284011</v>
      </c>
      <c r="N66" s="18">
        <f t="shared" si="51"/>
        <v>-5.9495388626284011</v>
      </c>
      <c r="O66" s="18">
        <f t="shared" si="51"/>
        <v>-5.9495388626284011</v>
      </c>
      <c r="P66" s="18">
        <f t="shared" si="51"/>
        <v>-5.9495388626284011</v>
      </c>
      <c r="Q66" s="18">
        <f t="shared" si="51"/>
        <v>-5.9495388626284011</v>
      </c>
      <c r="R66" s="18">
        <f t="shared" si="51"/>
        <v>-5.9495388626284011</v>
      </c>
      <c r="S66" s="18">
        <f t="shared" si="51"/>
        <v>-5.9495388626284011</v>
      </c>
      <c r="T66" s="18">
        <f t="shared" si="51"/>
        <v>-5.9495388626284011</v>
      </c>
      <c r="U66" s="18">
        <f t="shared" si="51"/>
        <v>-5.9495388626284011</v>
      </c>
      <c r="V66" s="18">
        <f t="shared" si="51"/>
        <v>-5.9495388626284011</v>
      </c>
      <c r="W66" s="18">
        <f t="shared" si="51"/>
        <v>-5.9495388626284011</v>
      </c>
      <c r="X66" s="18">
        <f t="shared" si="51"/>
        <v>-5.9495388626284011</v>
      </c>
      <c r="Y66" s="18">
        <f t="shared" si="51"/>
        <v>-5.9495388626284011</v>
      </c>
      <c r="Z66" s="18">
        <f t="shared" si="51"/>
        <v>-5.9495388626284011</v>
      </c>
      <c r="AA66" s="18">
        <f t="shared" si="51"/>
        <v>-5.9495388626284011</v>
      </c>
      <c r="AB66" s="18">
        <f t="shared" si="51"/>
        <v>-5.9495388626284011</v>
      </c>
      <c r="AC66" s="18">
        <f t="shared" si="51"/>
        <v>-5.9495388626284011</v>
      </c>
      <c r="AD66" s="18">
        <f t="shared" si="51"/>
        <v>-5.9495388626284011</v>
      </c>
      <c r="AE66" s="18">
        <f t="shared" si="51"/>
        <v>-5.9495388626284011</v>
      </c>
      <c r="AF66" s="18">
        <f t="shared" si="51"/>
        <v>-5.9495388626284011</v>
      </c>
      <c r="AG66" s="18">
        <f t="shared" si="51"/>
        <v>-5.9495388626284011</v>
      </c>
      <c r="AH66" s="18">
        <f t="shared" si="51"/>
        <v>-5.9495388626284011</v>
      </c>
      <c r="AI66" s="18">
        <f t="shared" si="51"/>
        <v>-5.9495388626284011</v>
      </c>
      <c r="AJ66" s="18">
        <f t="shared" si="51"/>
        <v>-5.9495388626284011</v>
      </c>
      <c r="AK66" s="18">
        <f t="shared" si="51"/>
        <v>-5.9495388626284011</v>
      </c>
      <c r="AL66" s="18">
        <f t="shared" si="51"/>
        <v>-5.9495388626284011</v>
      </c>
      <c r="AM66" s="18">
        <f t="shared" si="51"/>
        <v>-5.9495388626284011</v>
      </c>
      <c r="AN66" s="18">
        <f t="shared" si="51"/>
        <v>-5.9495388626284011</v>
      </c>
      <c r="AO66" s="18">
        <f t="shared" si="51"/>
        <v>-5.9495388626284011</v>
      </c>
      <c r="AP66" s="18">
        <f t="shared" si="51"/>
        <v>-5.9495388626284011</v>
      </c>
      <c r="AQ66" s="18">
        <f t="shared" si="51"/>
        <v>-5.9495388626284011</v>
      </c>
      <c r="AR66" s="18">
        <f t="shared" si="51"/>
        <v>-5.9495388626284011</v>
      </c>
    </row>
    <row r="67" spans="2:44" x14ac:dyDescent="0.15">
      <c r="D67" t="s">
        <v>74</v>
      </c>
      <c r="E67" s="18" t="b">
        <f>AND(E20&gt;=0,E21&gt;=0,E27&gt;=0,E22&gt;=0,E23&gt;=0,E30&gt;=0,E31&gt;=0,E38&gt;=0,E39&gt;=0,E40&gt;=0,E42&gt;=0,E43&gt;=0,E35&gt;=0,E46&gt;=0,E44&gt;=0,E50&gt;=0,E51&gt;=0,E52&gt;=0,E55&gt;=0,E54&gt;=0,E56&gt;=0,E57&gt;=0,E59&gt;=0,E60&gt;=0)</f>
        <v>1</v>
      </c>
      <c r="F67" s="18" t="b">
        <f t="shared" ref="F67:AR67" si="52">AND(F20&gt;=0,F21&gt;=0,F27&gt;=0,F22&gt;=0,F23&gt;=0,F30&gt;=0,F31&gt;=0,F38&gt;=0,F39&gt;=0,F40&gt;=0,F42&gt;=0,F43&gt;=0,F35&gt;=0,F46&gt;=0,F44&gt;=0,F50&gt;=0,F51&gt;=0,F52&gt;=0,F55&gt;=0,F54&gt;=0,F56&gt;=0,F57&gt;=0,F59&gt;=0,F60&gt;=0)</f>
        <v>1</v>
      </c>
      <c r="G67" s="18" t="b">
        <f t="shared" si="52"/>
        <v>1</v>
      </c>
      <c r="H67" s="18" t="b">
        <f t="shared" si="52"/>
        <v>1</v>
      </c>
      <c r="I67" s="18" t="b">
        <f t="shared" si="52"/>
        <v>1</v>
      </c>
      <c r="J67" s="18" t="b">
        <f t="shared" si="52"/>
        <v>1</v>
      </c>
      <c r="K67" s="18" t="b">
        <f t="shared" si="52"/>
        <v>1</v>
      </c>
      <c r="L67" s="18" t="b">
        <f t="shared" si="52"/>
        <v>1</v>
      </c>
      <c r="M67" s="18" t="b">
        <f t="shared" si="52"/>
        <v>1</v>
      </c>
      <c r="N67" s="18" t="b">
        <f t="shared" si="52"/>
        <v>1</v>
      </c>
      <c r="O67" s="18" t="b">
        <f t="shared" si="52"/>
        <v>1</v>
      </c>
      <c r="P67" s="18" t="b">
        <f t="shared" si="52"/>
        <v>1</v>
      </c>
      <c r="Q67" s="18" t="b">
        <f t="shared" si="52"/>
        <v>1</v>
      </c>
      <c r="R67" s="18" t="b">
        <f t="shared" si="52"/>
        <v>1</v>
      </c>
      <c r="S67" s="18" t="b">
        <f t="shared" si="52"/>
        <v>1</v>
      </c>
      <c r="T67" s="18" t="b">
        <f t="shared" si="52"/>
        <v>1</v>
      </c>
      <c r="U67" s="18" t="b">
        <f t="shared" si="52"/>
        <v>1</v>
      </c>
      <c r="V67" s="18" t="b">
        <f t="shared" si="52"/>
        <v>1</v>
      </c>
      <c r="W67" s="18" t="b">
        <f t="shared" si="52"/>
        <v>1</v>
      </c>
      <c r="X67" s="18" t="b">
        <f t="shared" si="52"/>
        <v>1</v>
      </c>
      <c r="Y67" s="18" t="b">
        <f t="shared" si="52"/>
        <v>1</v>
      </c>
      <c r="Z67" s="18" t="b">
        <f t="shared" si="52"/>
        <v>1</v>
      </c>
      <c r="AA67" s="18" t="b">
        <f t="shared" si="52"/>
        <v>1</v>
      </c>
      <c r="AB67" s="18" t="b">
        <f t="shared" si="52"/>
        <v>1</v>
      </c>
      <c r="AC67" s="18" t="b">
        <f t="shared" si="52"/>
        <v>1</v>
      </c>
      <c r="AD67" s="18" t="b">
        <f t="shared" si="52"/>
        <v>1</v>
      </c>
      <c r="AE67" s="18" t="b">
        <f t="shared" si="52"/>
        <v>1</v>
      </c>
      <c r="AF67" s="18" t="b">
        <f t="shared" si="52"/>
        <v>1</v>
      </c>
      <c r="AG67" s="18" t="b">
        <f t="shared" si="52"/>
        <v>1</v>
      </c>
      <c r="AH67" s="18" t="b">
        <f t="shared" si="52"/>
        <v>1</v>
      </c>
      <c r="AI67" s="18" t="b">
        <f t="shared" si="52"/>
        <v>1</v>
      </c>
      <c r="AJ67" s="18" t="b">
        <f t="shared" si="52"/>
        <v>1</v>
      </c>
      <c r="AK67" s="18" t="b">
        <f t="shared" si="52"/>
        <v>1</v>
      </c>
      <c r="AL67" s="18" t="b">
        <f t="shared" si="52"/>
        <v>1</v>
      </c>
      <c r="AM67" s="18" t="b">
        <f t="shared" si="52"/>
        <v>1</v>
      </c>
      <c r="AN67" s="18" t="b">
        <f t="shared" si="52"/>
        <v>1</v>
      </c>
      <c r="AO67" s="18" t="b">
        <f t="shared" si="52"/>
        <v>1</v>
      </c>
      <c r="AP67" s="18" t="b">
        <f t="shared" si="52"/>
        <v>1</v>
      </c>
      <c r="AQ67" s="18" t="b">
        <f t="shared" si="52"/>
        <v>1</v>
      </c>
      <c r="AR67" s="18" t="b">
        <f t="shared" si="52"/>
        <v>1</v>
      </c>
    </row>
    <row r="68" spans="2:44" x14ac:dyDescent="0.15">
      <c r="C68" t="s">
        <v>13</v>
      </c>
      <c r="D68" t="s">
        <v>50</v>
      </c>
      <c r="E68">
        <f>IF(E67,(E65*E6)+(E66*(1-E6)),0)</f>
        <v>-5.9495388626284011</v>
      </c>
      <c r="F68">
        <f t="shared" ref="F68:AR68" si="53">IF(F67,(F65*F6)+(F66*(1-F6)),0)</f>
        <v>-5.7778796628906042</v>
      </c>
      <c r="G68">
        <f t="shared" si="53"/>
        <v>-5.6062204631528054</v>
      </c>
      <c r="H68">
        <f t="shared" si="53"/>
        <v>-5.4345612634150093</v>
      </c>
      <c r="I68">
        <f t="shared" si="53"/>
        <v>-5.2629020636772106</v>
      </c>
      <c r="J68">
        <f t="shared" si="53"/>
        <v>-5.0912428639394136</v>
      </c>
      <c r="K68">
        <f t="shared" si="53"/>
        <v>-4.9195836642016166</v>
      </c>
      <c r="L68">
        <f t="shared" si="53"/>
        <v>-4.7479244644638179</v>
      </c>
      <c r="M68">
        <f t="shared" si="53"/>
        <v>-4.5762652647260218</v>
      </c>
      <c r="N68">
        <f t="shared" si="53"/>
        <v>-4.404606064988223</v>
      </c>
      <c r="O68">
        <f t="shared" si="53"/>
        <v>-4.2329468652504261</v>
      </c>
      <c r="P68">
        <f t="shared" si="53"/>
        <v>-4.0612876655126291</v>
      </c>
      <c r="Q68">
        <f t="shared" si="53"/>
        <v>-3.8896284657748303</v>
      </c>
      <c r="R68">
        <f t="shared" si="53"/>
        <v>-3.7179692660370343</v>
      </c>
      <c r="S68">
        <f t="shared" si="53"/>
        <v>-3.5463100662992355</v>
      </c>
      <c r="T68">
        <f t="shared" si="53"/>
        <v>-3.3746508665614385</v>
      </c>
      <c r="U68">
        <f t="shared" si="53"/>
        <v>-3.2029916668236402</v>
      </c>
      <c r="V68">
        <f t="shared" si="53"/>
        <v>-3.0313324670858433</v>
      </c>
      <c r="W68">
        <f t="shared" si="53"/>
        <v>-2.8596732673480445</v>
      </c>
      <c r="X68">
        <f t="shared" si="53"/>
        <v>-2.688014067610248</v>
      </c>
      <c r="Y68">
        <f t="shared" si="53"/>
        <v>-2.5163548678724506</v>
      </c>
      <c r="Z68">
        <f t="shared" si="53"/>
        <v>-2.3446956681346527</v>
      </c>
      <c r="AA68">
        <f t="shared" si="53"/>
        <v>-2.1730364683968548</v>
      </c>
      <c r="AB68">
        <f t="shared" si="53"/>
        <v>-2.001377268659057</v>
      </c>
      <c r="AC68">
        <f t="shared" si="53"/>
        <v>-1.8297180689212598</v>
      </c>
      <c r="AD68">
        <f t="shared" si="53"/>
        <v>-1.6580588691834619</v>
      </c>
      <c r="AE68">
        <f t="shared" si="53"/>
        <v>-1.4863996694456643</v>
      </c>
      <c r="AF68">
        <f t="shared" si="53"/>
        <v>-1.3147404697078664</v>
      </c>
      <c r="AG68">
        <f t="shared" si="53"/>
        <v>-1.143081269970069</v>
      </c>
      <c r="AH68">
        <f t="shared" si="53"/>
        <v>-0.97142207023227123</v>
      </c>
      <c r="AI68">
        <f t="shared" si="53"/>
        <v>-0.79976287049447359</v>
      </c>
      <c r="AJ68">
        <f t="shared" si="53"/>
        <v>-0.62810367075667606</v>
      </c>
      <c r="AK68">
        <f t="shared" si="53"/>
        <v>-0.4564444710188782</v>
      </c>
      <c r="AL68">
        <f t="shared" si="53"/>
        <v>-0.28478527128108067</v>
      </c>
      <c r="AM68">
        <f t="shared" si="53"/>
        <v>-0.11312607154328302</v>
      </c>
      <c r="AN68">
        <f t="shared" si="53"/>
        <v>5.8533128194514727E-2</v>
      </c>
      <c r="AO68">
        <f t="shared" si="53"/>
        <v>0.23019232793231237</v>
      </c>
      <c r="AP68">
        <f t="shared" si="53"/>
        <v>0.40185152767010995</v>
      </c>
      <c r="AQ68">
        <f t="shared" si="53"/>
        <v>0.57351072740790765</v>
      </c>
      <c r="AR68">
        <f t="shared" si="53"/>
        <v>0.74516992714570529</v>
      </c>
    </row>
    <row r="69" spans="2:44" x14ac:dyDescent="0.15">
      <c r="D69" t="s">
        <v>51</v>
      </c>
      <c r="E69" s="23">
        <f>E68/E5</f>
        <v>-3.9663592417522675E-3</v>
      </c>
      <c r="F69" s="23">
        <f>F68/F5</f>
        <v>-3.8519197752604028E-3</v>
      </c>
      <c r="G69" s="23">
        <f t="shared" ref="G69:AR69" si="54">G68/G5</f>
        <v>-3.7374803087685368E-3</v>
      </c>
      <c r="H69" s="23">
        <f t="shared" si="54"/>
        <v>-3.623040842276673E-3</v>
      </c>
      <c r="I69" s="23">
        <f t="shared" si="54"/>
        <v>-3.508601375784807E-3</v>
      </c>
      <c r="J69" s="23">
        <f t="shared" si="54"/>
        <v>-3.3941619092929423E-3</v>
      </c>
      <c r="K69" s="23">
        <f t="shared" si="54"/>
        <v>-3.2797224428010776E-3</v>
      </c>
      <c r="L69" s="23">
        <f t="shared" si="54"/>
        <v>-3.165282976309212E-3</v>
      </c>
      <c r="M69" s="23">
        <f t="shared" si="54"/>
        <v>-3.0508435098173478E-3</v>
      </c>
      <c r="N69" s="23">
        <f t="shared" si="54"/>
        <v>-2.9364040433254822E-3</v>
      </c>
      <c r="O69" s="23">
        <f t="shared" si="54"/>
        <v>-2.8219645768336175E-3</v>
      </c>
      <c r="P69" s="23">
        <f t="shared" si="54"/>
        <v>-2.7075251103417528E-3</v>
      </c>
      <c r="Q69" s="23">
        <f t="shared" si="54"/>
        <v>-2.5930856438498868E-3</v>
      </c>
      <c r="R69" s="23">
        <f t="shared" si="54"/>
        <v>-2.4786461773580229E-3</v>
      </c>
      <c r="S69" s="23">
        <f t="shared" si="54"/>
        <v>-2.3642067108661569E-3</v>
      </c>
      <c r="T69" s="23">
        <f t="shared" si="54"/>
        <v>-2.2497672443742922E-3</v>
      </c>
      <c r="U69" s="23">
        <f t="shared" si="54"/>
        <v>-2.1353277778824267E-3</v>
      </c>
      <c r="V69" s="23">
        <f t="shared" si="54"/>
        <v>-2.020888311390562E-3</v>
      </c>
      <c r="W69" s="23">
        <f t="shared" si="54"/>
        <v>-1.9064488448986964E-3</v>
      </c>
      <c r="X69" s="23">
        <f t="shared" si="54"/>
        <v>-1.7920093784068319E-3</v>
      </c>
      <c r="Y69" s="23">
        <f t="shared" si="54"/>
        <v>-1.677569911914967E-3</v>
      </c>
      <c r="Z69" s="23">
        <f t="shared" si="54"/>
        <v>-1.5631304454231019E-3</v>
      </c>
      <c r="AA69" s="23">
        <f t="shared" si="54"/>
        <v>-1.4486909789312365E-3</v>
      </c>
      <c r="AB69" s="23">
        <f t="shared" si="54"/>
        <v>-1.3342515124393714E-3</v>
      </c>
      <c r="AC69" s="23">
        <f t="shared" si="54"/>
        <v>-1.2198120459475065E-3</v>
      </c>
      <c r="AD69" s="23">
        <f t="shared" si="54"/>
        <v>-1.1053725794556413E-3</v>
      </c>
      <c r="AE69" s="23">
        <f t="shared" si="54"/>
        <v>-9.9093311296377619E-4</v>
      </c>
      <c r="AF69" s="23">
        <f t="shared" si="54"/>
        <v>-8.7649364647191094E-4</v>
      </c>
      <c r="AG69" s="23">
        <f t="shared" si="54"/>
        <v>-7.6205417998004602E-4</v>
      </c>
      <c r="AH69" s="23">
        <f t="shared" si="54"/>
        <v>-6.4761471348818078E-4</v>
      </c>
      <c r="AI69" s="23">
        <f t="shared" si="54"/>
        <v>-5.3317524699631575E-4</v>
      </c>
      <c r="AJ69" s="23">
        <f t="shared" si="54"/>
        <v>-4.1873578050445072E-4</v>
      </c>
      <c r="AK69" s="23">
        <f t="shared" si="54"/>
        <v>-3.0429631401258548E-4</v>
      </c>
      <c r="AL69" s="23">
        <f t="shared" si="54"/>
        <v>-1.8985684752072045E-4</v>
      </c>
      <c r="AM69" s="23">
        <f t="shared" si="54"/>
        <v>-7.5417381028855345E-5</v>
      </c>
      <c r="AN69" s="23">
        <f t="shared" si="54"/>
        <v>3.9022085463009818E-5</v>
      </c>
      <c r="AO69" s="23">
        <f t="shared" si="54"/>
        <v>1.534615519548749E-4</v>
      </c>
      <c r="AP69" s="23">
        <f t="shared" si="54"/>
        <v>2.6790101844673998E-4</v>
      </c>
      <c r="AQ69" s="23">
        <f t="shared" si="54"/>
        <v>3.8234048493860512E-4</v>
      </c>
      <c r="AR69" s="23">
        <f t="shared" si="54"/>
        <v>4.9677995143047014E-4</v>
      </c>
    </row>
    <row r="71" spans="2:44" x14ac:dyDescent="0.15">
      <c r="C71" s="14" t="s">
        <v>10</v>
      </c>
      <c r="D71" s="1" t="s">
        <v>36</v>
      </c>
      <c r="E71" s="22">
        <f>E35*E8</f>
        <v>1485.1618813084172</v>
      </c>
      <c r="F71" s="22">
        <f>F35*F8</f>
        <v>1485.1618813084172</v>
      </c>
      <c r="G71" s="22">
        <f>G35*G8</f>
        <v>1485.1618813084172</v>
      </c>
      <c r="H71" s="22">
        <f t="shared" ref="H71:AR71" si="55">H35*H8</f>
        <v>1485.1618813084172</v>
      </c>
      <c r="I71" s="22">
        <f t="shared" si="55"/>
        <v>1485.1618813084172</v>
      </c>
      <c r="J71" s="22">
        <f t="shared" si="55"/>
        <v>1485.1618813084172</v>
      </c>
      <c r="K71" s="22">
        <f t="shared" si="55"/>
        <v>1485.1618813084172</v>
      </c>
      <c r="L71" s="22">
        <f t="shared" si="55"/>
        <v>1485.1618813084172</v>
      </c>
      <c r="M71" s="22">
        <f t="shared" si="55"/>
        <v>1485.1618813084172</v>
      </c>
      <c r="N71" s="22">
        <f t="shared" si="55"/>
        <v>1485.1618813084172</v>
      </c>
      <c r="O71" s="22">
        <f t="shared" si="55"/>
        <v>1485.1618813084172</v>
      </c>
      <c r="P71" s="22">
        <f t="shared" si="55"/>
        <v>1485.1618813084172</v>
      </c>
      <c r="Q71" s="22">
        <f t="shared" si="55"/>
        <v>1485.1618813084172</v>
      </c>
      <c r="R71" s="22">
        <f t="shared" si="55"/>
        <v>1485.1618813084172</v>
      </c>
      <c r="S71" s="22">
        <f t="shared" si="55"/>
        <v>1485.1618813084172</v>
      </c>
      <c r="T71" s="22">
        <f t="shared" si="55"/>
        <v>1485.1618813084172</v>
      </c>
      <c r="U71" s="22">
        <f t="shared" si="55"/>
        <v>1485.1618813084172</v>
      </c>
      <c r="V71" s="22">
        <f t="shared" si="55"/>
        <v>1485.1618813084172</v>
      </c>
      <c r="W71" s="22">
        <f t="shared" si="55"/>
        <v>1485.1618813084172</v>
      </c>
      <c r="X71" s="22">
        <f t="shared" si="55"/>
        <v>1485.1618813084172</v>
      </c>
      <c r="Y71" s="22">
        <f t="shared" si="55"/>
        <v>1485.1618813084172</v>
      </c>
      <c r="Z71" s="22">
        <f t="shared" si="55"/>
        <v>1485.1618813084172</v>
      </c>
      <c r="AA71" s="22">
        <f t="shared" si="55"/>
        <v>1485.1618813084172</v>
      </c>
      <c r="AB71" s="22">
        <f t="shared" si="55"/>
        <v>1485.1618813084172</v>
      </c>
      <c r="AC71" s="22">
        <f t="shared" si="55"/>
        <v>1485.1618813084172</v>
      </c>
      <c r="AD71" s="22">
        <f t="shared" si="55"/>
        <v>1485.1618813084172</v>
      </c>
      <c r="AE71" s="22">
        <f t="shared" si="55"/>
        <v>1485.1618813084172</v>
      </c>
      <c r="AF71" s="22">
        <f t="shared" si="55"/>
        <v>1485.1618813084172</v>
      </c>
      <c r="AG71" s="22">
        <f t="shared" si="55"/>
        <v>1485.1618813084172</v>
      </c>
      <c r="AH71" s="22">
        <f t="shared" si="55"/>
        <v>1485.1618813084172</v>
      </c>
      <c r="AI71" s="22">
        <f t="shared" si="55"/>
        <v>1485.1618813084172</v>
      </c>
      <c r="AJ71" s="22">
        <f t="shared" si="55"/>
        <v>1485.1618813084172</v>
      </c>
      <c r="AK71" s="22">
        <f t="shared" si="55"/>
        <v>1485.1618813084172</v>
      </c>
      <c r="AL71" s="22">
        <f t="shared" si="55"/>
        <v>1485.1618813084172</v>
      </c>
      <c r="AM71" s="22">
        <f t="shared" si="55"/>
        <v>1485.1618813084172</v>
      </c>
      <c r="AN71" s="22">
        <f t="shared" si="55"/>
        <v>1485.1618813084172</v>
      </c>
      <c r="AO71" s="22">
        <f t="shared" si="55"/>
        <v>1485.1618813084172</v>
      </c>
      <c r="AP71" s="22">
        <f t="shared" si="55"/>
        <v>1485.1618813084172</v>
      </c>
      <c r="AQ71" s="22">
        <f t="shared" si="55"/>
        <v>1485.1618813084172</v>
      </c>
      <c r="AR71" s="22">
        <f t="shared" si="55"/>
        <v>1485.1618813084172</v>
      </c>
    </row>
    <row r="72" spans="2:44" x14ac:dyDescent="0.15">
      <c r="C72" s="8" t="s">
        <v>10</v>
      </c>
      <c r="D72" t="s">
        <v>37</v>
      </c>
      <c r="E72" s="17">
        <f>E10*E15</f>
        <v>4.5</v>
      </c>
      <c r="F72" s="17">
        <f>F10*F15</f>
        <v>4.5</v>
      </c>
      <c r="G72" s="17">
        <f>G10*G15</f>
        <v>4.5</v>
      </c>
      <c r="H72" s="17">
        <f t="shared" ref="H72:AR72" si="56">H10*H15</f>
        <v>4.5</v>
      </c>
      <c r="I72" s="17">
        <f t="shared" si="56"/>
        <v>4.5</v>
      </c>
      <c r="J72" s="17">
        <f t="shared" si="56"/>
        <v>4.5</v>
      </c>
      <c r="K72" s="17">
        <f t="shared" si="56"/>
        <v>4.5</v>
      </c>
      <c r="L72" s="17">
        <f t="shared" si="56"/>
        <v>4.5</v>
      </c>
      <c r="M72" s="17">
        <f t="shared" si="56"/>
        <v>4.5</v>
      </c>
      <c r="N72" s="17">
        <f t="shared" si="56"/>
        <v>4.5</v>
      </c>
      <c r="O72" s="17">
        <f t="shared" si="56"/>
        <v>4.5</v>
      </c>
      <c r="P72" s="17">
        <f t="shared" si="56"/>
        <v>4.5</v>
      </c>
      <c r="Q72" s="17">
        <f t="shared" si="56"/>
        <v>4.5</v>
      </c>
      <c r="R72" s="17">
        <f t="shared" si="56"/>
        <v>4.5</v>
      </c>
      <c r="S72" s="17">
        <f t="shared" si="56"/>
        <v>4.5</v>
      </c>
      <c r="T72" s="17">
        <f t="shared" si="56"/>
        <v>4.5</v>
      </c>
      <c r="U72" s="17">
        <f t="shared" si="56"/>
        <v>4.5</v>
      </c>
      <c r="V72" s="17">
        <f t="shared" si="56"/>
        <v>4.5</v>
      </c>
      <c r="W72" s="17">
        <f t="shared" si="56"/>
        <v>4.5</v>
      </c>
      <c r="X72" s="17">
        <f t="shared" si="56"/>
        <v>4.5</v>
      </c>
      <c r="Y72" s="17">
        <f t="shared" si="56"/>
        <v>4.5</v>
      </c>
      <c r="Z72" s="17">
        <f t="shared" si="56"/>
        <v>4.5</v>
      </c>
      <c r="AA72" s="17">
        <f t="shared" si="56"/>
        <v>4.5</v>
      </c>
      <c r="AB72" s="17">
        <f t="shared" si="56"/>
        <v>4.5</v>
      </c>
      <c r="AC72" s="17">
        <f t="shared" si="56"/>
        <v>4.5</v>
      </c>
      <c r="AD72" s="17">
        <f t="shared" si="56"/>
        <v>4.5</v>
      </c>
      <c r="AE72" s="17">
        <f t="shared" si="56"/>
        <v>4.5</v>
      </c>
      <c r="AF72" s="17">
        <f t="shared" si="56"/>
        <v>4.5</v>
      </c>
      <c r="AG72" s="17">
        <f t="shared" si="56"/>
        <v>4.5</v>
      </c>
      <c r="AH72" s="17">
        <f t="shared" si="56"/>
        <v>4.5</v>
      </c>
      <c r="AI72" s="17">
        <f t="shared" si="56"/>
        <v>4.5</v>
      </c>
      <c r="AJ72" s="17">
        <f t="shared" si="56"/>
        <v>4.5</v>
      </c>
      <c r="AK72" s="17">
        <f t="shared" si="56"/>
        <v>4.5</v>
      </c>
      <c r="AL72" s="17">
        <f t="shared" si="56"/>
        <v>4.5</v>
      </c>
      <c r="AM72" s="17">
        <f t="shared" si="56"/>
        <v>4.5</v>
      </c>
      <c r="AN72" s="17">
        <f t="shared" si="56"/>
        <v>4.5</v>
      </c>
      <c r="AO72" s="17">
        <f t="shared" si="56"/>
        <v>4.5</v>
      </c>
      <c r="AP72" s="17">
        <f t="shared" si="56"/>
        <v>4.5</v>
      </c>
      <c r="AQ72" s="17">
        <f t="shared" si="56"/>
        <v>4.5</v>
      </c>
      <c r="AR72" s="17">
        <f t="shared" si="56"/>
        <v>4.5</v>
      </c>
    </row>
    <row r="73" spans="2:44" x14ac:dyDescent="0.15">
      <c r="C73" s="8" t="s">
        <v>13</v>
      </c>
      <c r="D73" t="s">
        <v>37</v>
      </c>
      <c r="E73" s="19">
        <f>E22+(E41*E8)</f>
        <v>3.8743324456948116</v>
      </c>
      <c r="F73" s="19">
        <f>F22+(F41*F8)</f>
        <v>3.8743324456948116</v>
      </c>
      <c r="G73" s="19">
        <f>G22+(G41*G8)</f>
        <v>3.8743324456948116</v>
      </c>
      <c r="H73" s="19">
        <f t="shared" ref="H73:AR73" si="57">H22+(H41*H8)</f>
        <v>3.8743324456948116</v>
      </c>
      <c r="I73" s="19">
        <f t="shared" si="57"/>
        <v>3.8743324456948116</v>
      </c>
      <c r="J73" s="19">
        <f t="shared" si="57"/>
        <v>3.8743324456948116</v>
      </c>
      <c r="K73" s="19">
        <f t="shared" si="57"/>
        <v>3.8743324456948116</v>
      </c>
      <c r="L73" s="19">
        <f t="shared" si="57"/>
        <v>3.8743324456948116</v>
      </c>
      <c r="M73" s="19">
        <f t="shared" si="57"/>
        <v>3.8743324456948116</v>
      </c>
      <c r="N73" s="19">
        <f t="shared" si="57"/>
        <v>3.8743324456948116</v>
      </c>
      <c r="O73" s="19">
        <f t="shared" si="57"/>
        <v>3.8743324456948116</v>
      </c>
      <c r="P73" s="19">
        <f t="shared" si="57"/>
        <v>3.8743324456948116</v>
      </c>
      <c r="Q73" s="19">
        <f t="shared" si="57"/>
        <v>3.8743324456948116</v>
      </c>
      <c r="R73" s="19">
        <f t="shared" si="57"/>
        <v>3.8743324456948116</v>
      </c>
      <c r="S73" s="19">
        <f t="shared" si="57"/>
        <v>3.8743324456948116</v>
      </c>
      <c r="T73" s="19">
        <f t="shared" si="57"/>
        <v>3.8743324456948116</v>
      </c>
      <c r="U73" s="19">
        <f t="shared" si="57"/>
        <v>3.8743324456948116</v>
      </c>
      <c r="V73" s="19">
        <f t="shared" si="57"/>
        <v>3.8743324456948116</v>
      </c>
      <c r="W73" s="19">
        <f t="shared" si="57"/>
        <v>3.8743324456948116</v>
      </c>
      <c r="X73" s="19">
        <f t="shared" si="57"/>
        <v>3.8743324456948116</v>
      </c>
      <c r="Y73" s="19">
        <f t="shared" si="57"/>
        <v>3.8743324456948116</v>
      </c>
      <c r="Z73" s="19">
        <f t="shared" si="57"/>
        <v>3.8743324456948116</v>
      </c>
      <c r="AA73" s="19">
        <f t="shared" si="57"/>
        <v>3.8743324456948116</v>
      </c>
      <c r="AB73" s="19">
        <f t="shared" si="57"/>
        <v>3.8743324456948116</v>
      </c>
      <c r="AC73" s="19">
        <f t="shared" si="57"/>
        <v>3.8743324456948116</v>
      </c>
      <c r="AD73" s="19">
        <f t="shared" si="57"/>
        <v>3.8743324456948116</v>
      </c>
      <c r="AE73" s="19">
        <f t="shared" si="57"/>
        <v>3.8743324456948116</v>
      </c>
      <c r="AF73" s="19">
        <f t="shared" si="57"/>
        <v>3.8743324456948116</v>
      </c>
      <c r="AG73" s="19">
        <f t="shared" si="57"/>
        <v>3.8743324456948116</v>
      </c>
      <c r="AH73" s="19">
        <f t="shared" si="57"/>
        <v>3.8743324456948116</v>
      </c>
      <c r="AI73" s="19">
        <f t="shared" si="57"/>
        <v>3.8743324456948116</v>
      </c>
      <c r="AJ73" s="19">
        <f t="shared" si="57"/>
        <v>3.8743324456948116</v>
      </c>
      <c r="AK73" s="19">
        <f t="shared" si="57"/>
        <v>3.8743324456948116</v>
      </c>
      <c r="AL73" s="19">
        <f t="shared" si="57"/>
        <v>3.8743324456948116</v>
      </c>
      <c r="AM73" s="19">
        <f t="shared" si="57"/>
        <v>3.8743324456948116</v>
      </c>
      <c r="AN73" s="19">
        <f t="shared" si="57"/>
        <v>3.8743324456948116</v>
      </c>
      <c r="AO73" s="19">
        <f t="shared" si="57"/>
        <v>3.8743324456948116</v>
      </c>
      <c r="AP73" s="19">
        <f t="shared" si="57"/>
        <v>3.8743324456948116</v>
      </c>
      <c r="AQ73" s="19">
        <f t="shared" si="57"/>
        <v>3.8743324456948116</v>
      </c>
      <c r="AR73" s="19">
        <f t="shared" si="57"/>
        <v>3.8743324456948116</v>
      </c>
    </row>
    <row r="74" spans="2:44" x14ac:dyDescent="0.15">
      <c r="C74" s="8"/>
      <c r="D74" s="1" t="s">
        <v>38</v>
      </c>
      <c r="E74" s="15">
        <f>SUM(E65:E73)</f>
        <v>1482.549998796497</v>
      </c>
      <c r="F74" s="15">
        <f>SUM(F65:F73)</f>
        <v>1482.7217724357013</v>
      </c>
      <c r="G74" s="15">
        <f>SUM(G65:G73)</f>
        <v>1482.8935460749055</v>
      </c>
      <c r="H74" s="15">
        <f t="shared" ref="H74:AR74" si="58">SUM(H65:H73)</f>
        <v>1483.0653197141098</v>
      </c>
      <c r="I74" s="15">
        <f t="shared" si="58"/>
        <v>1483.2370933533141</v>
      </c>
      <c r="J74" s="15">
        <f t="shared" si="58"/>
        <v>1483.4088669925184</v>
      </c>
      <c r="K74" s="15">
        <f t="shared" si="58"/>
        <v>1483.5806406317226</v>
      </c>
      <c r="L74" s="15">
        <f t="shared" si="58"/>
        <v>1483.7524142709269</v>
      </c>
      <c r="M74" s="15">
        <f t="shared" si="58"/>
        <v>1483.9241879101312</v>
      </c>
      <c r="N74" s="15">
        <f t="shared" si="58"/>
        <v>1484.0959615493355</v>
      </c>
      <c r="O74" s="15">
        <f t="shared" si="58"/>
        <v>1484.2677351885397</v>
      </c>
      <c r="P74" s="15">
        <f t="shared" si="58"/>
        <v>1484.439508827744</v>
      </c>
      <c r="Q74" s="15">
        <f t="shared" si="58"/>
        <v>1484.6112824669483</v>
      </c>
      <c r="R74" s="15">
        <f t="shared" si="58"/>
        <v>1484.7830561061526</v>
      </c>
      <c r="S74" s="15">
        <f t="shared" si="58"/>
        <v>1484.9548297453568</v>
      </c>
      <c r="T74" s="15">
        <f t="shared" si="58"/>
        <v>1485.1266033845611</v>
      </c>
      <c r="U74" s="15">
        <f t="shared" si="58"/>
        <v>1485.2983770237656</v>
      </c>
      <c r="V74" s="15">
        <f t="shared" si="58"/>
        <v>1485.4701506629699</v>
      </c>
      <c r="W74" s="15">
        <f t="shared" si="58"/>
        <v>1485.6419243021742</v>
      </c>
      <c r="X74" s="15">
        <f t="shared" si="58"/>
        <v>1485.8136979413785</v>
      </c>
      <c r="Y74" s="15">
        <f t="shared" si="58"/>
        <v>1485.9854715805827</v>
      </c>
      <c r="Z74" s="15">
        <f t="shared" si="58"/>
        <v>1486.157245219787</v>
      </c>
      <c r="AA74" s="15">
        <f t="shared" si="58"/>
        <v>1486.3290188589913</v>
      </c>
      <c r="AB74" s="15">
        <f t="shared" si="58"/>
        <v>1486.5007924981956</v>
      </c>
      <c r="AC74" s="15">
        <f t="shared" si="58"/>
        <v>1486.6725661373998</v>
      </c>
      <c r="AD74" s="15">
        <f t="shared" si="58"/>
        <v>1486.8443397766041</v>
      </c>
      <c r="AE74" s="15">
        <f t="shared" si="58"/>
        <v>1487.0161134158084</v>
      </c>
      <c r="AF74" s="15">
        <f t="shared" si="58"/>
        <v>1487.1878870550127</v>
      </c>
      <c r="AG74" s="15">
        <f t="shared" si="58"/>
        <v>1487.3596606942169</v>
      </c>
      <c r="AH74" s="15">
        <f t="shared" si="58"/>
        <v>1487.5314343334212</v>
      </c>
      <c r="AI74" s="15">
        <f t="shared" si="58"/>
        <v>1487.7032079726255</v>
      </c>
      <c r="AJ74" s="15">
        <f t="shared" si="58"/>
        <v>1487.8749816118298</v>
      </c>
      <c r="AK74" s="15">
        <f t="shared" si="58"/>
        <v>1488.0467552510343</v>
      </c>
      <c r="AL74" s="15">
        <f t="shared" si="58"/>
        <v>1488.2185288902385</v>
      </c>
      <c r="AM74" s="15">
        <f t="shared" si="58"/>
        <v>1488.3903025294428</v>
      </c>
      <c r="AN74" s="15">
        <f t="shared" si="58"/>
        <v>1488.5620761686471</v>
      </c>
      <c r="AO74" s="15">
        <f t="shared" si="58"/>
        <v>1488.7338498078514</v>
      </c>
      <c r="AP74" s="15">
        <f t="shared" si="58"/>
        <v>1488.9056234470556</v>
      </c>
      <c r="AQ74" s="15">
        <f t="shared" si="58"/>
        <v>1489.0773970862599</v>
      </c>
      <c r="AR74" s="15">
        <f t="shared" si="58"/>
        <v>1489.2491707254642</v>
      </c>
    </row>
    <row r="76" spans="2:44" x14ac:dyDescent="0.15">
      <c r="Q76">
        <f>8192/16</f>
        <v>512</v>
      </c>
    </row>
    <row r="77" spans="2:44" x14ac:dyDescent="0.15">
      <c r="Q77">
        <f>2^8</f>
        <v>256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B77F8-95E2-9F4E-ABCE-A7BD728578A7}">
  <dimension ref="B1:AX88"/>
  <sheetViews>
    <sheetView zoomScale="120" zoomScaleNormal="120" workbookViewId="0">
      <selection activeCell="G16" sqref="G16"/>
    </sheetView>
  </sheetViews>
  <sheetFormatPr baseColWidth="10" defaultColWidth="11.5" defaultRowHeight="13" x14ac:dyDescent="0.15"/>
  <cols>
    <col min="1" max="1" width="5.1640625" customWidth="1"/>
    <col min="2" max="2" width="13.5" customWidth="1"/>
    <col min="3" max="3" width="8.83203125" customWidth="1"/>
    <col min="4" max="4" width="18.6640625" customWidth="1"/>
    <col min="5" max="8" width="15" customWidth="1"/>
    <col min="9" max="9" width="13.6640625" customWidth="1"/>
    <col min="10" max="10" width="12.83203125" customWidth="1"/>
    <col min="11" max="17" width="13.1640625" bestFit="1" customWidth="1"/>
    <col min="43" max="43" width="15.1640625" bestFit="1" customWidth="1"/>
  </cols>
  <sheetData>
    <row r="1" spans="2:50" x14ac:dyDescent="0.15">
      <c r="B1" s="23" t="s">
        <v>39</v>
      </c>
    </row>
    <row r="2" spans="2:50" x14ac:dyDescent="0.15">
      <c r="B2">
        <v>0</v>
      </c>
      <c r="D2" s="1" t="s">
        <v>0</v>
      </c>
      <c r="E2" s="33">
        <f>graphs!C4</f>
        <v>0.01</v>
      </c>
      <c r="F2" s="2">
        <f>E2+$B2</f>
        <v>0.01</v>
      </c>
      <c r="G2" s="2">
        <f t="shared" ref="G2:AR2" si="0">F2</f>
        <v>0.01</v>
      </c>
      <c r="H2" s="2">
        <f t="shared" si="0"/>
        <v>0.01</v>
      </c>
      <c r="I2" s="2">
        <f t="shared" si="0"/>
        <v>0.01</v>
      </c>
      <c r="J2" s="2">
        <f t="shared" si="0"/>
        <v>0.01</v>
      </c>
      <c r="K2" s="2">
        <f t="shared" si="0"/>
        <v>0.01</v>
      </c>
      <c r="L2" s="2">
        <f t="shared" si="0"/>
        <v>0.01</v>
      </c>
      <c r="M2" s="2">
        <f t="shared" si="0"/>
        <v>0.01</v>
      </c>
      <c r="N2" s="2">
        <f t="shared" si="0"/>
        <v>0.01</v>
      </c>
      <c r="O2" s="2">
        <f t="shared" si="0"/>
        <v>0.01</v>
      </c>
      <c r="P2" s="2">
        <f t="shared" si="0"/>
        <v>0.01</v>
      </c>
      <c r="Q2" s="2">
        <f t="shared" si="0"/>
        <v>0.01</v>
      </c>
      <c r="R2" s="2">
        <f t="shared" si="0"/>
        <v>0.01</v>
      </c>
      <c r="S2" s="2">
        <f t="shared" si="0"/>
        <v>0.01</v>
      </c>
      <c r="T2" s="2">
        <f t="shared" si="0"/>
        <v>0.01</v>
      </c>
      <c r="U2" s="2">
        <f t="shared" si="0"/>
        <v>0.01</v>
      </c>
      <c r="V2" s="2">
        <f t="shared" si="0"/>
        <v>0.01</v>
      </c>
      <c r="W2" s="2">
        <f t="shared" si="0"/>
        <v>0.01</v>
      </c>
      <c r="X2" s="2">
        <f t="shared" si="0"/>
        <v>0.01</v>
      </c>
      <c r="Y2" s="2">
        <f t="shared" si="0"/>
        <v>0.01</v>
      </c>
      <c r="Z2" s="2">
        <f t="shared" si="0"/>
        <v>0.01</v>
      </c>
      <c r="AA2" s="2">
        <f t="shared" si="0"/>
        <v>0.01</v>
      </c>
      <c r="AB2" s="2">
        <f t="shared" si="0"/>
        <v>0.01</v>
      </c>
      <c r="AC2" s="2">
        <f t="shared" si="0"/>
        <v>0.01</v>
      </c>
      <c r="AD2" s="2">
        <f t="shared" si="0"/>
        <v>0.01</v>
      </c>
      <c r="AE2" s="2">
        <f t="shared" si="0"/>
        <v>0.01</v>
      </c>
      <c r="AF2" s="2">
        <f t="shared" si="0"/>
        <v>0.01</v>
      </c>
      <c r="AG2" s="2">
        <f t="shared" si="0"/>
        <v>0.01</v>
      </c>
      <c r="AH2" s="2">
        <f t="shared" si="0"/>
        <v>0.01</v>
      </c>
      <c r="AI2" s="2">
        <f t="shared" si="0"/>
        <v>0.01</v>
      </c>
      <c r="AJ2" s="2">
        <f t="shared" si="0"/>
        <v>0.01</v>
      </c>
      <c r="AK2" s="2">
        <f t="shared" si="0"/>
        <v>0.01</v>
      </c>
      <c r="AL2" s="2">
        <f t="shared" si="0"/>
        <v>0.01</v>
      </c>
      <c r="AM2" s="2">
        <f t="shared" si="0"/>
        <v>0.01</v>
      </c>
      <c r="AN2" s="2">
        <f t="shared" si="0"/>
        <v>0.01</v>
      </c>
      <c r="AO2" s="2">
        <f t="shared" si="0"/>
        <v>0.01</v>
      </c>
      <c r="AP2" s="2">
        <f t="shared" si="0"/>
        <v>0.01</v>
      </c>
      <c r="AQ2" s="2">
        <f t="shared" si="0"/>
        <v>0.01</v>
      </c>
      <c r="AR2" s="2">
        <f t="shared" si="0"/>
        <v>0.01</v>
      </c>
      <c r="AS2" s="2"/>
      <c r="AT2" s="2"/>
      <c r="AU2" s="2"/>
      <c r="AV2" s="2"/>
      <c r="AW2" s="2"/>
      <c r="AX2" s="2"/>
    </row>
    <row r="3" spans="2:50" x14ac:dyDescent="0.15">
      <c r="B3">
        <v>0</v>
      </c>
      <c r="D3" s="1" t="s">
        <v>1</v>
      </c>
      <c r="E3" s="2">
        <f>graphs!C5</f>
        <v>1000</v>
      </c>
      <c r="F3" s="2">
        <f>E3</f>
        <v>1000</v>
      </c>
      <c r="G3" s="2">
        <f t="shared" ref="G3:AR3" si="1">F3</f>
        <v>1000</v>
      </c>
      <c r="H3" s="2">
        <f t="shared" si="1"/>
        <v>1000</v>
      </c>
      <c r="I3" s="2">
        <f t="shared" si="1"/>
        <v>1000</v>
      </c>
      <c r="J3" s="2">
        <f t="shared" si="1"/>
        <v>1000</v>
      </c>
      <c r="K3" s="2">
        <f t="shared" si="1"/>
        <v>1000</v>
      </c>
      <c r="L3" s="2">
        <f t="shared" si="1"/>
        <v>1000</v>
      </c>
      <c r="M3" s="2">
        <f t="shared" si="1"/>
        <v>1000</v>
      </c>
      <c r="N3" s="2">
        <f t="shared" si="1"/>
        <v>1000</v>
      </c>
      <c r="O3" s="2">
        <f t="shared" si="1"/>
        <v>1000</v>
      </c>
      <c r="P3" s="2">
        <f t="shared" si="1"/>
        <v>1000</v>
      </c>
      <c r="Q3" s="2">
        <f t="shared" si="1"/>
        <v>1000</v>
      </c>
      <c r="R3" s="2">
        <f t="shared" si="1"/>
        <v>1000</v>
      </c>
      <c r="S3" s="2">
        <f t="shared" si="1"/>
        <v>1000</v>
      </c>
      <c r="T3" s="2">
        <f t="shared" si="1"/>
        <v>1000</v>
      </c>
      <c r="U3" s="2">
        <f t="shared" si="1"/>
        <v>1000</v>
      </c>
      <c r="V3" s="2">
        <f t="shared" si="1"/>
        <v>1000</v>
      </c>
      <c r="W3" s="2">
        <f t="shared" si="1"/>
        <v>1000</v>
      </c>
      <c r="X3" s="2">
        <f t="shared" si="1"/>
        <v>1000</v>
      </c>
      <c r="Y3" s="2">
        <f t="shared" si="1"/>
        <v>1000</v>
      </c>
      <c r="Z3" s="2">
        <f t="shared" si="1"/>
        <v>1000</v>
      </c>
      <c r="AA3" s="2">
        <f t="shared" si="1"/>
        <v>1000</v>
      </c>
      <c r="AB3" s="2">
        <f t="shared" si="1"/>
        <v>1000</v>
      </c>
      <c r="AC3" s="2">
        <f t="shared" si="1"/>
        <v>1000</v>
      </c>
      <c r="AD3" s="2">
        <f t="shared" si="1"/>
        <v>1000</v>
      </c>
      <c r="AE3" s="2">
        <f t="shared" si="1"/>
        <v>1000</v>
      </c>
      <c r="AF3" s="2">
        <f t="shared" si="1"/>
        <v>1000</v>
      </c>
      <c r="AG3" s="2">
        <f t="shared" si="1"/>
        <v>1000</v>
      </c>
      <c r="AH3" s="2">
        <f t="shared" si="1"/>
        <v>1000</v>
      </c>
      <c r="AI3" s="2">
        <f t="shared" si="1"/>
        <v>1000</v>
      </c>
      <c r="AJ3" s="2">
        <f t="shared" si="1"/>
        <v>1000</v>
      </c>
      <c r="AK3" s="2">
        <f t="shared" si="1"/>
        <v>1000</v>
      </c>
      <c r="AL3" s="2">
        <f t="shared" si="1"/>
        <v>1000</v>
      </c>
      <c r="AM3" s="2">
        <f t="shared" si="1"/>
        <v>1000</v>
      </c>
      <c r="AN3" s="2">
        <f t="shared" si="1"/>
        <v>1000</v>
      </c>
      <c r="AO3" s="2">
        <f t="shared" si="1"/>
        <v>1000</v>
      </c>
      <c r="AP3" s="2">
        <f t="shared" si="1"/>
        <v>1000</v>
      </c>
      <c r="AQ3" s="2">
        <f t="shared" si="1"/>
        <v>1000</v>
      </c>
      <c r="AR3" s="2">
        <f t="shared" si="1"/>
        <v>1000</v>
      </c>
      <c r="AS3" s="2"/>
      <c r="AT3" s="2"/>
      <c r="AU3" s="2"/>
      <c r="AV3" s="2"/>
      <c r="AW3" s="2"/>
      <c r="AX3" s="2"/>
    </row>
    <row r="4" spans="2:50" x14ac:dyDescent="0.15">
      <c r="B4">
        <v>0</v>
      </c>
      <c r="D4" s="23" t="s">
        <v>43</v>
      </c>
      <c r="E4" s="2">
        <f>graphs!C6</f>
        <v>1000</v>
      </c>
      <c r="F4" s="2">
        <f t="shared" ref="F4:F6" si="2">E4</f>
        <v>1000</v>
      </c>
      <c r="G4" s="25">
        <f t="shared" ref="G4:AR4" si="3">F4</f>
        <v>1000</v>
      </c>
      <c r="H4" s="25">
        <f t="shared" si="3"/>
        <v>1000</v>
      </c>
      <c r="I4" s="25">
        <f t="shared" si="3"/>
        <v>1000</v>
      </c>
      <c r="J4" s="25">
        <f t="shared" si="3"/>
        <v>1000</v>
      </c>
      <c r="K4" s="25">
        <f t="shared" si="3"/>
        <v>1000</v>
      </c>
      <c r="L4" s="25">
        <f t="shared" si="3"/>
        <v>1000</v>
      </c>
      <c r="M4" s="25">
        <f t="shared" si="3"/>
        <v>1000</v>
      </c>
      <c r="N4" s="25">
        <f t="shared" si="3"/>
        <v>1000</v>
      </c>
      <c r="O4" s="25">
        <f t="shared" si="3"/>
        <v>1000</v>
      </c>
      <c r="P4" s="25">
        <f t="shared" si="3"/>
        <v>1000</v>
      </c>
      <c r="Q4" s="25">
        <f t="shared" si="3"/>
        <v>1000</v>
      </c>
      <c r="R4" s="25">
        <f t="shared" si="3"/>
        <v>1000</v>
      </c>
      <c r="S4" s="25">
        <f t="shared" si="3"/>
        <v>1000</v>
      </c>
      <c r="T4" s="25">
        <f t="shared" si="3"/>
        <v>1000</v>
      </c>
      <c r="U4" s="25">
        <f t="shared" si="3"/>
        <v>1000</v>
      </c>
      <c r="V4" s="25">
        <f t="shared" si="3"/>
        <v>1000</v>
      </c>
      <c r="W4" s="25">
        <f t="shared" si="3"/>
        <v>1000</v>
      </c>
      <c r="X4" s="25">
        <f t="shared" si="3"/>
        <v>1000</v>
      </c>
      <c r="Y4" s="25">
        <f t="shared" si="3"/>
        <v>1000</v>
      </c>
      <c r="Z4" s="25">
        <f t="shared" si="3"/>
        <v>1000</v>
      </c>
      <c r="AA4" s="25">
        <f t="shared" si="3"/>
        <v>1000</v>
      </c>
      <c r="AB4" s="25">
        <f t="shared" si="3"/>
        <v>1000</v>
      </c>
      <c r="AC4" s="25">
        <f t="shared" si="3"/>
        <v>1000</v>
      </c>
      <c r="AD4" s="25">
        <f t="shared" si="3"/>
        <v>1000</v>
      </c>
      <c r="AE4" s="25">
        <f t="shared" si="3"/>
        <v>1000</v>
      </c>
      <c r="AF4" s="25">
        <f t="shared" si="3"/>
        <v>1000</v>
      </c>
      <c r="AG4" s="25">
        <f t="shared" si="3"/>
        <v>1000</v>
      </c>
      <c r="AH4" s="25">
        <f t="shared" si="3"/>
        <v>1000</v>
      </c>
      <c r="AI4" s="25">
        <f t="shared" si="3"/>
        <v>1000</v>
      </c>
      <c r="AJ4" s="25">
        <f t="shared" si="3"/>
        <v>1000</v>
      </c>
      <c r="AK4" s="25">
        <f t="shared" si="3"/>
        <v>1000</v>
      </c>
      <c r="AL4" s="25">
        <f t="shared" si="3"/>
        <v>1000</v>
      </c>
      <c r="AM4" s="25">
        <f t="shared" si="3"/>
        <v>1000</v>
      </c>
      <c r="AN4" s="25">
        <f t="shared" si="3"/>
        <v>1000</v>
      </c>
      <c r="AO4" s="25">
        <f t="shared" si="3"/>
        <v>1000</v>
      </c>
      <c r="AP4" s="25">
        <f t="shared" si="3"/>
        <v>1000</v>
      </c>
      <c r="AQ4" s="25">
        <f t="shared" si="3"/>
        <v>1000</v>
      </c>
      <c r="AR4" s="25">
        <f t="shared" si="3"/>
        <v>1000</v>
      </c>
      <c r="AS4" s="25"/>
      <c r="AT4" s="25"/>
      <c r="AU4" s="25"/>
      <c r="AV4" s="25"/>
      <c r="AW4" s="25"/>
      <c r="AX4" s="25"/>
    </row>
    <row r="5" spans="2:50" x14ac:dyDescent="0.15">
      <c r="B5">
        <f>graphs!C7/12.5</f>
        <v>120</v>
      </c>
      <c r="D5" s="1" t="s">
        <v>2</v>
      </c>
      <c r="E5" s="2">
        <f>B5</f>
        <v>120</v>
      </c>
      <c r="F5" s="2">
        <f t="shared" ref="F5:AR5" si="4">E5+$B$5</f>
        <v>240</v>
      </c>
      <c r="G5" s="2">
        <f t="shared" si="4"/>
        <v>360</v>
      </c>
      <c r="H5" s="2">
        <f t="shared" si="4"/>
        <v>480</v>
      </c>
      <c r="I5" s="2">
        <f t="shared" si="4"/>
        <v>600</v>
      </c>
      <c r="J5" s="2">
        <f t="shared" si="4"/>
        <v>720</v>
      </c>
      <c r="K5" s="2">
        <f t="shared" si="4"/>
        <v>840</v>
      </c>
      <c r="L5" s="2">
        <f t="shared" si="4"/>
        <v>960</v>
      </c>
      <c r="M5" s="2">
        <f t="shared" si="4"/>
        <v>1080</v>
      </c>
      <c r="N5" s="2">
        <f t="shared" si="4"/>
        <v>1200</v>
      </c>
      <c r="O5" s="2">
        <f t="shared" si="4"/>
        <v>1320</v>
      </c>
      <c r="P5" s="2">
        <f t="shared" si="4"/>
        <v>1440</v>
      </c>
      <c r="Q5" s="2">
        <f t="shared" si="4"/>
        <v>1560</v>
      </c>
      <c r="R5" s="2">
        <f t="shared" si="4"/>
        <v>1680</v>
      </c>
      <c r="S5" s="2">
        <f t="shared" si="4"/>
        <v>1800</v>
      </c>
      <c r="T5" s="2">
        <f t="shared" si="4"/>
        <v>1920</v>
      </c>
      <c r="U5" s="2">
        <f t="shared" si="4"/>
        <v>2040</v>
      </c>
      <c r="V5" s="2">
        <f t="shared" si="4"/>
        <v>2160</v>
      </c>
      <c r="W5" s="2">
        <f t="shared" si="4"/>
        <v>2280</v>
      </c>
      <c r="X5" s="2">
        <f t="shared" si="4"/>
        <v>2400</v>
      </c>
      <c r="Y5" s="2">
        <f t="shared" si="4"/>
        <v>2520</v>
      </c>
      <c r="Z5" s="2">
        <f t="shared" si="4"/>
        <v>2640</v>
      </c>
      <c r="AA5" s="2">
        <f t="shared" si="4"/>
        <v>2760</v>
      </c>
      <c r="AB5" s="2">
        <f t="shared" si="4"/>
        <v>2880</v>
      </c>
      <c r="AC5" s="2">
        <f t="shared" si="4"/>
        <v>3000</v>
      </c>
      <c r="AD5" s="2">
        <f t="shared" si="4"/>
        <v>3120</v>
      </c>
      <c r="AE5" s="2">
        <f t="shared" si="4"/>
        <v>3240</v>
      </c>
      <c r="AF5" s="2">
        <f t="shared" si="4"/>
        <v>3360</v>
      </c>
      <c r="AG5" s="2">
        <f t="shared" si="4"/>
        <v>3480</v>
      </c>
      <c r="AH5" s="2">
        <f t="shared" si="4"/>
        <v>3600</v>
      </c>
      <c r="AI5" s="2">
        <f t="shared" si="4"/>
        <v>3720</v>
      </c>
      <c r="AJ5" s="2">
        <f t="shared" si="4"/>
        <v>3840</v>
      </c>
      <c r="AK5" s="2">
        <f t="shared" si="4"/>
        <v>3960</v>
      </c>
      <c r="AL5" s="2">
        <f t="shared" si="4"/>
        <v>4080</v>
      </c>
      <c r="AM5" s="2">
        <f t="shared" si="4"/>
        <v>4200</v>
      </c>
      <c r="AN5" s="2">
        <f t="shared" si="4"/>
        <v>4320</v>
      </c>
      <c r="AO5" s="2">
        <f t="shared" si="4"/>
        <v>4440</v>
      </c>
      <c r="AP5" s="2">
        <f t="shared" si="4"/>
        <v>4560</v>
      </c>
      <c r="AQ5" s="2">
        <f t="shared" si="4"/>
        <v>4680</v>
      </c>
      <c r="AR5" s="2">
        <f t="shared" si="4"/>
        <v>4800</v>
      </c>
      <c r="AS5" s="2"/>
      <c r="AT5" s="2"/>
      <c r="AU5" s="2"/>
      <c r="AV5" s="2"/>
      <c r="AW5" s="2"/>
      <c r="AX5" s="2"/>
    </row>
    <row r="6" spans="2:50" x14ac:dyDescent="0.15">
      <c r="B6">
        <v>0</v>
      </c>
      <c r="D6" s="26" t="s">
        <v>49</v>
      </c>
      <c r="E6" s="2">
        <f>graphs!C10</f>
        <v>0.5</v>
      </c>
      <c r="F6" s="2">
        <f t="shared" si="2"/>
        <v>0.5</v>
      </c>
      <c r="G6" s="27">
        <f t="shared" ref="G6:AR6" si="5">F6</f>
        <v>0.5</v>
      </c>
      <c r="H6" s="27">
        <f t="shared" si="5"/>
        <v>0.5</v>
      </c>
      <c r="I6" s="27">
        <f t="shared" si="5"/>
        <v>0.5</v>
      </c>
      <c r="J6" s="27">
        <f t="shared" si="5"/>
        <v>0.5</v>
      </c>
      <c r="K6" s="27">
        <f t="shared" si="5"/>
        <v>0.5</v>
      </c>
      <c r="L6" s="27">
        <f t="shared" si="5"/>
        <v>0.5</v>
      </c>
      <c r="M6" s="27">
        <f t="shared" si="5"/>
        <v>0.5</v>
      </c>
      <c r="N6" s="27">
        <f t="shared" si="5"/>
        <v>0.5</v>
      </c>
      <c r="O6" s="27">
        <f t="shared" si="5"/>
        <v>0.5</v>
      </c>
      <c r="P6" s="27">
        <f t="shared" si="5"/>
        <v>0.5</v>
      </c>
      <c r="Q6" s="27">
        <f t="shared" si="5"/>
        <v>0.5</v>
      </c>
      <c r="R6" s="27">
        <f t="shared" si="5"/>
        <v>0.5</v>
      </c>
      <c r="S6" s="27">
        <f t="shared" si="5"/>
        <v>0.5</v>
      </c>
      <c r="T6" s="27">
        <f t="shared" si="5"/>
        <v>0.5</v>
      </c>
      <c r="U6" s="27">
        <f t="shared" si="5"/>
        <v>0.5</v>
      </c>
      <c r="V6" s="27">
        <f t="shared" si="5"/>
        <v>0.5</v>
      </c>
      <c r="W6" s="27">
        <f t="shared" si="5"/>
        <v>0.5</v>
      </c>
      <c r="X6" s="27">
        <f t="shared" si="5"/>
        <v>0.5</v>
      </c>
      <c r="Y6" s="27">
        <f t="shared" si="5"/>
        <v>0.5</v>
      </c>
      <c r="Z6" s="27">
        <f t="shared" si="5"/>
        <v>0.5</v>
      </c>
      <c r="AA6" s="27">
        <f t="shared" si="5"/>
        <v>0.5</v>
      </c>
      <c r="AB6" s="27">
        <f t="shared" si="5"/>
        <v>0.5</v>
      </c>
      <c r="AC6" s="27">
        <f t="shared" si="5"/>
        <v>0.5</v>
      </c>
      <c r="AD6" s="27">
        <f t="shared" si="5"/>
        <v>0.5</v>
      </c>
      <c r="AE6" s="27">
        <f t="shared" si="5"/>
        <v>0.5</v>
      </c>
      <c r="AF6" s="27">
        <f t="shared" si="5"/>
        <v>0.5</v>
      </c>
      <c r="AG6" s="27">
        <f t="shared" si="5"/>
        <v>0.5</v>
      </c>
      <c r="AH6" s="27">
        <f t="shared" si="5"/>
        <v>0.5</v>
      </c>
      <c r="AI6" s="27">
        <f t="shared" si="5"/>
        <v>0.5</v>
      </c>
      <c r="AJ6" s="27">
        <f t="shared" si="5"/>
        <v>0.5</v>
      </c>
      <c r="AK6" s="27">
        <f t="shared" si="5"/>
        <v>0.5</v>
      </c>
      <c r="AL6" s="27">
        <f t="shared" si="5"/>
        <v>0.5</v>
      </c>
      <c r="AM6" s="27">
        <f t="shared" si="5"/>
        <v>0.5</v>
      </c>
      <c r="AN6" s="27">
        <f t="shared" si="5"/>
        <v>0.5</v>
      </c>
      <c r="AO6" s="27">
        <f t="shared" si="5"/>
        <v>0.5</v>
      </c>
      <c r="AP6" s="27">
        <f t="shared" si="5"/>
        <v>0.5</v>
      </c>
      <c r="AQ6" s="27">
        <f t="shared" si="5"/>
        <v>0.5</v>
      </c>
      <c r="AR6" s="27">
        <f t="shared" si="5"/>
        <v>0.5</v>
      </c>
    </row>
    <row r="7" spans="2:50" x14ac:dyDescent="0.15">
      <c r="AS7" s="4"/>
      <c r="AT7" s="4"/>
      <c r="AU7" s="4"/>
      <c r="AV7" s="4"/>
      <c r="AW7" s="4"/>
      <c r="AX7" s="4"/>
    </row>
    <row r="8" spans="2:50" x14ac:dyDescent="0.15">
      <c r="D8" s="3" t="s">
        <v>3</v>
      </c>
      <c r="E8" s="4">
        <f>E3</f>
        <v>1000</v>
      </c>
      <c r="F8" s="4">
        <f t="shared" ref="F8" si="6">F3</f>
        <v>1000</v>
      </c>
      <c r="G8" s="4">
        <f t="shared" ref="G8:AR8" si="7">G3</f>
        <v>1000</v>
      </c>
      <c r="H8" s="4">
        <f t="shared" si="7"/>
        <v>1000</v>
      </c>
      <c r="I8" s="4">
        <f t="shared" si="7"/>
        <v>1000</v>
      </c>
      <c r="J8" s="4">
        <f t="shared" si="7"/>
        <v>1000</v>
      </c>
      <c r="K8" s="4">
        <f t="shared" si="7"/>
        <v>1000</v>
      </c>
      <c r="L8" s="4">
        <f t="shared" si="7"/>
        <v>1000</v>
      </c>
      <c r="M8" s="4">
        <f t="shared" si="7"/>
        <v>1000</v>
      </c>
      <c r="N8" s="4">
        <f t="shared" si="7"/>
        <v>1000</v>
      </c>
      <c r="O8" s="4">
        <f t="shared" si="7"/>
        <v>1000</v>
      </c>
      <c r="P8" s="4">
        <f t="shared" si="7"/>
        <v>1000</v>
      </c>
      <c r="Q8" s="4">
        <f t="shared" si="7"/>
        <v>1000</v>
      </c>
      <c r="R8" s="4">
        <f t="shared" si="7"/>
        <v>1000</v>
      </c>
      <c r="S8" s="4">
        <f t="shared" si="7"/>
        <v>1000</v>
      </c>
      <c r="T8" s="4">
        <f t="shared" si="7"/>
        <v>1000</v>
      </c>
      <c r="U8" s="4">
        <f t="shared" si="7"/>
        <v>1000</v>
      </c>
      <c r="V8" s="4">
        <f t="shared" si="7"/>
        <v>1000</v>
      </c>
      <c r="W8" s="4">
        <f t="shared" si="7"/>
        <v>1000</v>
      </c>
      <c r="X8" s="4">
        <f t="shared" si="7"/>
        <v>1000</v>
      </c>
      <c r="Y8" s="4">
        <f t="shared" si="7"/>
        <v>1000</v>
      </c>
      <c r="Z8" s="4">
        <f t="shared" si="7"/>
        <v>1000</v>
      </c>
      <c r="AA8" s="4">
        <f t="shared" si="7"/>
        <v>1000</v>
      </c>
      <c r="AB8" s="4">
        <f t="shared" si="7"/>
        <v>1000</v>
      </c>
      <c r="AC8" s="4">
        <f t="shared" si="7"/>
        <v>1000</v>
      </c>
      <c r="AD8" s="4">
        <f t="shared" si="7"/>
        <v>1000</v>
      </c>
      <c r="AE8" s="4">
        <f t="shared" si="7"/>
        <v>1000</v>
      </c>
      <c r="AF8" s="4">
        <f t="shared" si="7"/>
        <v>1000</v>
      </c>
      <c r="AG8" s="4">
        <f t="shared" si="7"/>
        <v>1000</v>
      </c>
      <c r="AH8" s="4">
        <f t="shared" si="7"/>
        <v>1000</v>
      </c>
      <c r="AI8" s="4">
        <f t="shared" si="7"/>
        <v>1000</v>
      </c>
      <c r="AJ8" s="4">
        <f t="shared" si="7"/>
        <v>1000</v>
      </c>
      <c r="AK8" s="4">
        <f t="shared" si="7"/>
        <v>1000</v>
      </c>
      <c r="AL8" s="4">
        <f t="shared" si="7"/>
        <v>1000</v>
      </c>
      <c r="AM8" s="4">
        <f t="shared" si="7"/>
        <v>1000</v>
      </c>
      <c r="AN8" s="4">
        <f t="shared" si="7"/>
        <v>1000</v>
      </c>
      <c r="AO8" s="4">
        <f t="shared" si="7"/>
        <v>1000</v>
      </c>
      <c r="AP8" s="4">
        <f t="shared" si="7"/>
        <v>1000</v>
      </c>
      <c r="AQ8" s="4">
        <f t="shared" si="7"/>
        <v>1000</v>
      </c>
      <c r="AR8" s="4">
        <f t="shared" si="7"/>
        <v>1000</v>
      </c>
      <c r="AS8" s="4"/>
      <c r="AT8" s="4"/>
      <c r="AU8" s="4"/>
      <c r="AV8" s="4"/>
      <c r="AW8" s="4"/>
      <c r="AX8" s="4"/>
    </row>
    <row r="9" spans="2:50" x14ac:dyDescent="0.15">
      <c r="D9" t="s">
        <v>4</v>
      </c>
      <c r="E9" s="4">
        <f>E3*(1+(E2))</f>
        <v>1010</v>
      </c>
      <c r="F9" s="4">
        <f t="shared" ref="F9:AR9" si="8">F3*(1+(F2))</f>
        <v>1010</v>
      </c>
      <c r="G9" s="4">
        <f t="shared" si="8"/>
        <v>1010</v>
      </c>
      <c r="H9" s="4">
        <f t="shared" si="8"/>
        <v>1010</v>
      </c>
      <c r="I9" s="4">
        <f t="shared" si="8"/>
        <v>1010</v>
      </c>
      <c r="J9" s="4">
        <f t="shared" si="8"/>
        <v>1010</v>
      </c>
      <c r="K9" s="4">
        <f t="shared" si="8"/>
        <v>1010</v>
      </c>
      <c r="L9" s="4">
        <f t="shared" si="8"/>
        <v>1010</v>
      </c>
      <c r="M9" s="4">
        <f t="shared" si="8"/>
        <v>1010</v>
      </c>
      <c r="N9" s="4">
        <f t="shared" si="8"/>
        <v>1010</v>
      </c>
      <c r="O9" s="4">
        <f t="shared" si="8"/>
        <v>1010</v>
      </c>
      <c r="P9" s="4">
        <f t="shared" si="8"/>
        <v>1010</v>
      </c>
      <c r="Q9" s="4">
        <f t="shared" si="8"/>
        <v>1010</v>
      </c>
      <c r="R9" s="4">
        <f t="shared" si="8"/>
        <v>1010</v>
      </c>
      <c r="S9" s="4">
        <f t="shared" si="8"/>
        <v>1010</v>
      </c>
      <c r="T9" s="4">
        <f t="shared" si="8"/>
        <v>1010</v>
      </c>
      <c r="U9" s="4">
        <f t="shared" si="8"/>
        <v>1010</v>
      </c>
      <c r="V9" s="4">
        <f t="shared" si="8"/>
        <v>1010</v>
      </c>
      <c r="W9" s="4">
        <f t="shared" si="8"/>
        <v>1010</v>
      </c>
      <c r="X9" s="4">
        <f t="shared" si="8"/>
        <v>1010</v>
      </c>
      <c r="Y9" s="4">
        <f t="shared" si="8"/>
        <v>1010</v>
      </c>
      <c r="Z9" s="4">
        <f t="shared" si="8"/>
        <v>1010</v>
      </c>
      <c r="AA9" s="4">
        <f t="shared" si="8"/>
        <v>1010</v>
      </c>
      <c r="AB9" s="4">
        <f t="shared" si="8"/>
        <v>1010</v>
      </c>
      <c r="AC9" s="4">
        <f t="shared" si="8"/>
        <v>1010</v>
      </c>
      <c r="AD9" s="4">
        <f t="shared" si="8"/>
        <v>1010</v>
      </c>
      <c r="AE9" s="4">
        <f t="shared" si="8"/>
        <v>1010</v>
      </c>
      <c r="AF9" s="4">
        <f t="shared" si="8"/>
        <v>1010</v>
      </c>
      <c r="AG9" s="4">
        <f t="shared" si="8"/>
        <v>1010</v>
      </c>
      <c r="AH9" s="4">
        <f t="shared" si="8"/>
        <v>1010</v>
      </c>
      <c r="AI9" s="4">
        <f t="shared" si="8"/>
        <v>1010</v>
      </c>
      <c r="AJ9" s="4">
        <f t="shared" si="8"/>
        <v>1010</v>
      </c>
      <c r="AK9" s="4">
        <f t="shared" si="8"/>
        <v>1010</v>
      </c>
      <c r="AL9" s="4">
        <f t="shared" si="8"/>
        <v>1010</v>
      </c>
      <c r="AM9" s="4">
        <f t="shared" si="8"/>
        <v>1010</v>
      </c>
      <c r="AN9" s="4">
        <f t="shared" si="8"/>
        <v>1010</v>
      </c>
      <c r="AO9" s="4">
        <f t="shared" si="8"/>
        <v>1010</v>
      </c>
      <c r="AP9" s="4">
        <f t="shared" si="8"/>
        <v>1010</v>
      </c>
      <c r="AQ9" s="4">
        <f t="shared" si="8"/>
        <v>1010</v>
      </c>
      <c r="AR9" s="4">
        <f t="shared" si="8"/>
        <v>1010</v>
      </c>
      <c r="AS9" s="4"/>
      <c r="AT9" s="4"/>
      <c r="AU9" s="4"/>
      <c r="AV9" s="4"/>
      <c r="AW9" s="4"/>
      <c r="AX9" s="4"/>
    </row>
    <row r="10" spans="2:50" x14ac:dyDescent="0.15">
      <c r="D10" t="s">
        <v>5</v>
      </c>
      <c r="E10" s="4">
        <f>E5</f>
        <v>120</v>
      </c>
      <c r="F10" s="4">
        <f t="shared" ref="F10" si="9">F5</f>
        <v>240</v>
      </c>
      <c r="G10" s="4">
        <f t="shared" ref="G10:AR10" si="10">G5</f>
        <v>360</v>
      </c>
      <c r="H10" s="4">
        <f t="shared" si="10"/>
        <v>480</v>
      </c>
      <c r="I10" s="4">
        <f t="shared" si="10"/>
        <v>600</v>
      </c>
      <c r="J10" s="4">
        <f t="shared" si="10"/>
        <v>720</v>
      </c>
      <c r="K10" s="4">
        <f t="shared" si="10"/>
        <v>840</v>
      </c>
      <c r="L10" s="4">
        <f t="shared" si="10"/>
        <v>960</v>
      </c>
      <c r="M10" s="4">
        <f t="shared" si="10"/>
        <v>1080</v>
      </c>
      <c r="N10" s="4">
        <f t="shared" si="10"/>
        <v>1200</v>
      </c>
      <c r="O10" s="4">
        <f t="shared" si="10"/>
        <v>1320</v>
      </c>
      <c r="P10" s="4">
        <f t="shared" si="10"/>
        <v>1440</v>
      </c>
      <c r="Q10" s="4">
        <f t="shared" si="10"/>
        <v>1560</v>
      </c>
      <c r="R10" s="4">
        <f t="shared" si="10"/>
        <v>1680</v>
      </c>
      <c r="S10" s="4">
        <f t="shared" si="10"/>
        <v>1800</v>
      </c>
      <c r="T10" s="4">
        <f t="shared" si="10"/>
        <v>1920</v>
      </c>
      <c r="U10" s="4">
        <f t="shared" si="10"/>
        <v>2040</v>
      </c>
      <c r="V10" s="4">
        <f t="shared" si="10"/>
        <v>2160</v>
      </c>
      <c r="W10" s="4">
        <f t="shared" si="10"/>
        <v>2280</v>
      </c>
      <c r="X10" s="4">
        <f t="shared" si="10"/>
        <v>2400</v>
      </c>
      <c r="Y10" s="4">
        <f t="shared" si="10"/>
        <v>2520</v>
      </c>
      <c r="Z10" s="4">
        <f t="shared" si="10"/>
        <v>2640</v>
      </c>
      <c r="AA10" s="4">
        <f t="shared" si="10"/>
        <v>2760</v>
      </c>
      <c r="AB10" s="4">
        <f t="shared" si="10"/>
        <v>2880</v>
      </c>
      <c r="AC10" s="4">
        <f t="shared" si="10"/>
        <v>3000</v>
      </c>
      <c r="AD10" s="4">
        <f t="shared" si="10"/>
        <v>3120</v>
      </c>
      <c r="AE10" s="4">
        <f t="shared" si="10"/>
        <v>3240</v>
      </c>
      <c r="AF10" s="4">
        <f t="shared" si="10"/>
        <v>3360</v>
      </c>
      <c r="AG10" s="4">
        <f t="shared" si="10"/>
        <v>3480</v>
      </c>
      <c r="AH10" s="4">
        <f t="shared" si="10"/>
        <v>3600</v>
      </c>
      <c r="AI10" s="4">
        <f t="shared" si="10"/>
        <v>3720</v>
      </c>
      <c r="AJ10" s="4">
        <f t="shared" si="10"/>
        <v>3840</v>
      </c>
      <c r="AK10" s="4">
        <f t="shared" si="10"/>
        <v>3960</v>
      </c>
      <c r="AL10" s="4">
        <f t="shared" si="10"/>
        <v>4080</v>
      </c>
      <c r="AM10" s="4">
        <f t="shared" si="10"/>
        <v>4200</v>
      </c>
      <c r="AN10" s="4">
        <f t="shared" si="10"/>
        <v>4320</v>
      </c>
      <c r="AO10" s="4">
        <f t="shared" si="10"/>
        <v>4440</v>
      </c>
      <c r="AP10" s="4">
        <f t="shared" si="10"/>
        <v>4560</v>
      </c>
      <c r="AQ10" s="4">
        <f t="shared" si="10"/>
        <v>4680</v>
      </c>
      <c r="AR10" s="4">
        <f t="shared" si="10"/>
        <v>4800</v>
      </c>
      <c r="AS10" s="5"/>
      <c r="AT10" s="5"/>
      <c r="AU10" s="5"/>
      <c r="AV10" s="5"/>
      <c r="AW10" s="5"/>
      <c r="AX10" s="5"/>
    </row>
    <row r="11" spans="2:50" x14ac:dyDescent="0.15">
      <c r="D11" t="s">
        <v>6</v>
      </c>
      <c r="E11" s="24">
        <v>1</v>
      </c>
      <c r="F11" s="5">
        <f>E11</f>
        <v>1</v>
      </c>
      <c r="G11" s="5">
        <f t="shared" ref="G11:AR11" si="11">F11</f>
        <v>1</v>
      </c>
      <c r="H11" s="5">
        <f t="shared" si="11"/>
        <v>1</v>
      </c>
      <c r="I11" s="5">
        <f t="shared" si="11"/>
        <v>1</v>
      </c>
      <c r="J11" s="5">
        <f t="shared" si="11"/>
        <v>1</v>
      </c>
      <c r="K11" s="5">
        <f t="shared" si="11"/>
        <v>1</v>
      </c>
      <c r="L11" s="5">
        <f t="shared" si="11"/>
        <v>1</v>
      </c>
      <c r="M11" s="5">
        <f t="shared" si="11"/>
        <v>1</v>
      </c>
      <c r="N11" s="5">
        <f t="shared" si="11"/>
        <v>1</v>
      </c>
      <c r="O11" s="5">
        <f t="shared" si="11"/>
        <v>1</v>
      </c>
      <c r="P11" s="5">
        <f t="shared" si="11"/>
        <v>1</v>
      </c>
      <c r="Q11" s="5">
        <f t="shared" si="11"/>
        <v>1</v>
      </c>
      <c r="R11" s="5">
        <f t="shared" si="11"/>
        <v>1</v>
      </c>
      <c r="S11" s="5">
        <f t="shared" si="11"/>
        <v>1</v>
      </c>
      <c r="T11" s="5">
        <f t="shared" si="11"/>
        <v>1</v>
      </c>
      <c r="U11" s="5">
        <f t="shared" si="11"/>
        <v>1</v>
      </c>
      <c r="V11" s="5">
        <f t="shared" si="11"/>
        <v>1</v>
      </c>
      <c r="W11" s="5">
        <f t="shared" si="11"/>
        <v>1</v>
      </c>
      <c r="X11" s="5">
        <f t="shared" si="11"/>
        <v>1</v>
      </c>
      <c r="Y11" s="5">
        <f t="shared" si="11"/>
        <v>1</v>
      </c>
      <c r="Z11" s="5">
        <f t="shared" si="11"/>
        <v>1</v>
      </c>
      <c r="AA11" s="5">
        <f t="shared" si="11"/>
        <v>1</v>
      </c>
      <c r="AB11" s="5">
        <f t="shared" si="11"/>
        <v>1</v>
      </c>
      <c r="AC11" s="5">
        <f t="shared" si="11"/>
        <v>1</v>
      </c>
      <c r="AD11" s="5">
        <f t="shared" si="11"/>
        <v>1</v>
      </c>
      <c r="AE11" s="5">
        <f t="shared" si="11"/>
        <v>1</v>
      </c>
      <c r="AF11" s="5">
        <f t="shared" si="11"/>
        <v>1</v>
      </c>
      <c r="AG11" s="5">
        <f t="shared" si="11"/>
        <v>1</v>
      </c>
      <c r="AH11" s="5">
        <f t="shared" si="11"/>
        <v>1</v>
      </c>
      <c r="AI11" s="5">
        <f t="shared" si="11"/>
        <v>1</v>
      </c>
      <c r="AJ11" s="5">
        <f t="shared" si="11"/>
        <v>1</v>
      </c>
      <c r="AK11" s="5">
        <f t="shared" si="11"/>
        <v>1</v>
      </c>
      <c r="AL11" s="5">
        <f t="shared" si="11"/>
        <v>1</v>
      </c>
      <c r="AM11" s="5">
        <f t="shared" si="11"/>
        <v>1</v>
      </c>
      <c r="AN11" s="5">
        <f t="shared" si="11"/>
        <v>1</v>
      </c>
      <c r="AO11" s="5">
        <f t="shared" si="11"/>
        <v>1</v>
      </c>
      <c r="AP11" s="5">
        <f t="shared" si="11"/>
        <v>1</v>
      </c>
      <c r="AQ11" s="5">
        <f t="shared" si="11"/>
        <v>1</v>
      </c>
      <c r="AR11" s="5">
        <f t="shared" si="11"/>
        <v>1</v>
      </c>
    </row>
    <row r="12" spans="2:50" x14ac:dyDescent="0.15">
      <c r="AS12" s="6"/>
      <c r="AT12" s="6"/>
      <c r="AU12" s="6"/>
      <c r="AV12" s="6"/>
      <c r="AW12" s="6"/>
      <c r="AX12" s="6"/>
    </row>
    <row r="13" spans="2:50" x14ac:dyDescent="0.15">
      <c r="B13" s="1" t="s">
        <v>41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7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7</v>
      </c>
      <c r="AO13" s="6" t="s">
        <v>7</v>
      </c>
      <c r="AP13" s="6" t="s">
        <v>7</v>
      </c>
      <c r="AQ13" s="6" t="s">
        <v>7</v>
      </c>
      <c r="AR13" s="6" t="s">
        <v>7</v>
      </c>
      <c r="AS13" s="5"/>
      <c r="AT13" s="5"/>
      <c r="AU13" s="5"/>
      <c r="AV13" s="5"/>
      <c r="AW13" s="5"/>
      <c r="AX13" s="5"/>
    </row>
    <row r="14" spans="2:50" x14ac:dyDescent="0.15">
      <c r="B14">
        <v>0</v>
      </c>
      <c r="D14" t="s">
        <v>8</v>
      </c>
      <c r="E14" s="5">
        <f>graphs!C8</f>
        <v>5.0000000000000001E-3</v>
      </c>
      <c r="F14" s="5">
        <f>E14+$B14</f>
        <v>5.0000000000000001E-3</v>
      </c>
      <c r="G14" s="5">
        <f>F14+$B14</f>
        <v>5.0000000000000001E-3</v>
      </c>
      <c r="H14" s="5">
        <f t="shared" ref="H14:AR14" si="12">G14+$B14</f>
        <v>5.0000000000000001E-3</v>
      </c>
      <c r="I14" s="5">
        <f t="shared" si="12"/>
        <v>5.0000000000000001E-3</v>
      </c>
      <c r="J14" s="5">
        <f t="shared" si="12"/>
        <v>5.0000000000000001E-3</v>
      </c>
      <c r="K14" s="5">
        <f t="shared" si="12"/>
        <v>5.0000000000000001E-3</v>
      </c>
      <c r="L14" s="5">
        <f t="shared" si="12"/>
        <v>5.0000000000000001E-3</v>
      </c>
      <c r="M14" s="5">
        <f t="shared" si="12"/>
        <v>5.0000000000000001E-3</v>
      </c>
      <c r="N14" s="5">
        <f t="shared" si="12"/>
        <v>5.0000000000000001E-3</v>
      </c>
      <c r="O14" s="5">
        <f t="shared" si="12"/>
        <v>5.0000000000000001E-3</v>
      </c>
      <c r="P14" s="5">
        <f t="shared" si="12"/>
        <v>5.0000000000000001E-3</v>
      </c>
      <c r="Q14" s="5">
        <f t="shared" si="12"/>
        <v>5.0000000000000001E-3</v>
      </c>
      <c r="R14" s="5">
        <f t="shared" si="12"/>
        <v>5.0000000000000001E-3</v>
      </c>
      <c r="S14" s="5">
        <f t="shared" si="12"/>
        <v>5.0000000000000001E-3</v>
      </c>
      <c r="T14" s="5">
        <f t="shared" si="12"/>
        <v>5.0000000000000001E-3</v>
      </c>
      <c r="U14" s="5">
        <f t="shared" si="12"/>
        <v>5.0000000000000001E-3</v>
      </c>
      <c r="V14" s="5">
        <f t="shared" si="12"/>
        <v>5.0000000000000001E-3</v>
      </c>
      <c r="W14" s="5">
        <f t="shared" si="12"/>
        <v>5.0000000000000001E-3</v>
      </c>
      <c r="X14" s="5">
        <f t="shared" si="12"/>
        <v>5.0000000000000001E-3</v>
      </c>
      <c r="Y14" s="5">
        <f t="shared" si="12"/>
        <v>5.0000000000000001E-3</v>
      </c>
      <c r="Z14" s="5">
        <f t="shared" si="12"/>
        <v>5.0000000000000001E-3</v>
      </c>
      <c r="AA14" s="5">
        <f t="shared" si="12"/>
        <v>5.0000000000000001E-3</v>
      </c>
      <c r="AB14" s="5">
        <f t="shared" si="12"/>
        <v>5.0000000000000001E-3</v>
      </c>
      <c r="AC14" s="5">
        <f t="shared" si="12"/>
        <v>5.0000000000000001E-3</v>
      </c>
      <c r="AD14" s="5">
        <f t="shared" si="12"/>
        <v>5.0000000000000001E-3</v>
      </c>
      <c r="AE14" s="5">
        <f t="shared" si="12"/>
        <v>5.0000000000000001E-3</v>
      </c>
      <c r="AF14" s="5">
        <f t="shared" si="12"/>
        <v>5.0000000000000001E-3</v>
      </c>
      <c r="AG14" s="5">
        <f t="shared" si="12"/>
        <v>5.0000000000000001E-3</v>
      </c>
      <c r="AH14" s="5">
        <f t="shared" si="12"/>
        <v>5.0000000000000001E-3</v>
      </c>
      <c r="AI14" s="5">
        <f t="shared" si="12"/>
        <v>5.0000000000000001E-3</v>
      </c>
      <c r="AJ14" s="5">
        <f t="shared" si="12"/>
        <v>5.0000000000000001E-3</v>
      </c>
      <c r="AK14" s="5">
        <f t="shared" si="12"/>
        <v>5.0000000000000001E-3</v>
      </c>
      <c r="AL14" s="5">
        <f t="shared" si="12"/>
        <v>5.0000000000000001E-3</v>
      </c>
      <c r="AM14" s="5">
        <f t="shared" si="12"/>
        <v>5.0000000000000001E-3</v>
      </c>
      <c r="AN14" s="5">
        <f t="shared" si="12"/>
        <v>5.0000000000000001E-3</v>
      </c>
      <c r="AO14" s="5">
        <f t="shared" si="12"/>
        <v>5.0000000000000001E-3</v>
      </c>
      <c r="AP14" s="5">
        <f t="shared" si="12"/>
        <v>5.0000000000000001E-3</v>
      </c>
      <c r="AQ14" s="5">
        <f t="shared" si="12"/>
        <v>5.0000000000000001E-3</v>
      </c>
      <c r="AR14" s="5">
        <f t="shared" si="12"/>
        <v>5.0000000000000001E-3</v>
      </c>
      <c r="AS14" s="7"/>
      <c r="AT14" s="7"/>
      <c r="AU14" s="7"/>
      <c r="AV14" s="7"/>
      <c r="AW14" s="7"/>
      <c r="AX14" s="7"/>
    </row>
    <row r="15" spans="2:50" x14ac:dyDescent="0.15">
      <c r="B15">
        <v>0</v>
      </c>
      <c r="D15" t="s">
        <v>9</v>
      </c>
      <c r="E15" s="5">
        <f>graphs!C9</f>
        <v>3.0000000000000001E-3</v>
      </c>
      <c r="F15" s="5">
        <f>E15+$B15</f>
        <v>3.0000000000000001E-3</v>
      </c>
      <c r="G15" s="5">
        <f>F15+$B15</f>
        <v>3.0000000000000001E-3</v>
      </c>
      <c r="H15" s="5">
        <f t="shared" ref="H15:AR15" si="13">G15+$B15</f>
        <v>3.0000000000000001E-3</v>
      </c>
      <c r="I15" s="5">
        <f t="shared" si="13"/>
        <v>3.0000000000000001E-3</v>
      </c>
      <c r="J15" s="5">
        <f t="shared" si="13"/>
        <v>3.0000000000000001E-3</v>
      </c>
      <c r="K15" s="5">
        <f t="shared" si="13"/>
        <v>3.0000000000000001E-3</v>
      </c>
      <c r="L15" s="5">
        <f t="shared" si="13"/>
        <v>3.0000000000000001E-3</v>
      </c>
      <c r="M15" s="5">
        <f t="shared" si="13"/>
        <v>3.0000000000000001E-3</v>
      </c>
      <c r="N15" s="5">
        <f t="shared" si="13"/>
        <v>3.0000000000000001E-3</v>
      </c>
      <c r="O15" s="5">
        <f t="shared" si="13"/>
        <v>3.0000000000000001E-3</v>
      </c>
      <c r="P15" s="5">
        <f t="shared" si="13"/>
        <v>3.0000000000000001E-3</v>
      </c>
      <c r="Q15" s="5">
        <f t="shared" si="13"/>
        <v>3.0000000000000001E-3</v>
      </c>
      <c r="R15" s="5">
        <f t="shared" si="13"/>
        <v>3.0000000000000001E-3</v>
      </c>
      <c r="S15" s="5">
        <f t="shared" si="13"/>
        <v>3.0000000000000001E-3</v>
      </c>
      <c r="T15" s="5">
        <f t="shared" si="13"/>
        <v>3.0000000000000001E-3</v>
      </c>
      <c r="U15" s="5">
        <f t="shared" si="13"/>
        <v>3.0000000000000001E-3</v>
      </c>
      <c r="V15" s="5">
        <f t="shared" si="13"/>
        <v>3.0000000000000001E-3</v>
      </c>
      <c r="W15" s="5">
        <f t="shared" si="13"/>
        <v>3.0000000000000001E-3</v>
      </c>
      <c r="X15" s="5">
        <f t="shared" si="13"/>
        <v>3.0000000000000001E-3</v>
      </c>
      <c r="Y15" s="5">
        <f t="shared" si="13"/>
        <v>3.0000000000000001E-3</v>
      </c>
      <c r="Z15" s="5">
        <f t="shared" si="13"/>
        <v>3.0000000000000001E-3</v>
      </c>
      <c r="AA15" s="5">
        <f t="shared" si="13"/>
        <v>3.0000000000000001E-3</v>
      </c>
      <c r="AB15" s="5">
        <f t="shared" si="13"/>
        <v>3.0000000000000001E-3</v>
      </c>
      <c r="AC15" s="5">
        <f t="shared" si="13"/>
        <v>3.0000000000000001E-3</v>
      </c>
      <c r="AD15" s="5">
        <f t="shared" si="13"/>
        <v>3.0000000000000001E-3</v>
      </c>
      <c r="AE15" s="5">
        <f t="shared" si="13"/>
        <v>3.0000000000000001E-3</v>
      </c>
      <c r="AF15" s="5">
        <f t="shared" si="13"/>
        <v>3.0000000000000001E-3</v>
      </c>
      <c r="AG15" s="5">
        <f t="shared" si="13"/>
        <v>3.0000000000000001E-3</v>
      </c>
      <c r="AH15" s="5">
        <f t="shared" si="13"/>
        <v>3.0000000000000001E-3</v>
      </c>
      <c r="AI15" s="5">
        <f t="shared" si="13"/>
        <v>3.0000000000000001E-3</v>
      </c>
      <c r="AJ15" s="5">
        <f t="shared" si="13"/>
        <v>3.0000000000000001E-3</v>
      </c>
      <c r="AK15" s="5">
        <f t="shared" si="13"/>
        <v>3.0000000000000001E-3</v>
      </c>
      <c r="AL15" s="5">
        <f t="shared" si="13"/>
        <v>3.0000000000000001E-3</v>
      </c>
      <c r="AM15" s="5">
        <f t="shared" si="13"/>
        <v>3.0000000000000001E-3</v>
      </c>
      <c r="AN15" s="5">
        <f t="shared" si="13"/>
        <v>3.0000000000000001E-3</v>
      </c>
      <c r="AO15" s="5">
        <f t="shared" si="13"/>
        <v>3.0000000000000001E-3</v>
      </c>
      <c r="AP15" s="5">
        <f t="shared" si="13"/>
        <v>3.0000000000000001E-3</v>
      </c>
      <c r="AQ15" s="5">
        <f t="shared" si="13"/>
        <v>3.0000000000000001E-3</v>
      </c>
      <c r="AR15" s="5">
        <f t="shared" si="13"/>
        <v>3.0000000000000001E-3</v>
      </c>
      <c r="AS15" s="9"/>
      <c r="AT15" s="9"/>
      <c r="AU15" s="9"/>
      <c r="AV15" s="9"/>
      <c r="AW15" s="9"/>
      <c r="AX15" s="9"/>
    </row>
    <row r="16" spans="2:50" x14ac:dyDescent="0.15">
      <c r="C16" s="8" t="s">
        <v>10</v>
      </c>
      <c r="D16" t="s">
        <v>11</v>
      </c>
      <c r="E16" s="9">
        <f>E10*E14</f>
        <v>0.6</v>
      </c>
      <c r="F16" s="9">
        <f t="shared" ref="F16" si="14">F10*F14</f>
        <v>1.2</v>
      </c>
      <c r="G16" s="9">
        <f t="shared" ref="G16:AR16" si="15">G10*G14</f>
        <v>1.8</v>
      </c>
      <c r="H16" s="9">
        <f t="shared" si="15"/>
        <v>2.4</v>
      </c>
      <c r="I16" s="9">
        <f t="shared" si="15"/>
        <v>3</v>
      </c>
      <c r="J16" s="9">
        <f t="shared" si="15"/>
        <v>3.6</v>
      </c>
      <c r="K16" s="9">
        <f t="shared" si="15"/>
        <v>4.2</v>
      </c>
      <c r="L16" s="9">
        <f t="shared" si="15"/>
        <v>4.8</v>
      </c>
      <c r="M16" s="9">
        <f t="shared" si="15"/>
        <v>5.4</v>
      </c>
      <c r="N16" s="9">
        <f t="shared" si="15"/>
        <v>6</v>
      </c>
      <c r="O16" s="9">
        <f t="shared" si="15"/>
        <v>6.6000000000000005</v>
      </c>
      <c r="P16" s="9">
        <f t="shared" si="15"/>
        <v>7.2</v>
      </c>
      <c r="Q16" s="9">
        <f t="shared" si="15"/>
        <v>7.8</v>
      </c>
      <c r="R16" s="9">
        <f t="shared" si="15"/>
        <v>8.4</v>
      </c>
      <c r="S16" s="9">
        <f t="shared" si="15"/>
        <v>9</v>
      </c>
      <c r="T16" s="9">
        <f t="shared" si="15"/>
        <v>9.6</v>
      </c>
      <c r="U16" s="9">
        <f t="shared" si="15"/>
        <v>10.200000000000001</v>
      </c>
      <c r="V16" s="9">
        <f t="shared" si="15"/>
        <v>10.8</v>
      </c>
      <c r="W16" s="9">
        <f t="shared" si="15"/>
        <v>11.4</v>
      </c>
      <c r="X16" s="9">
        <f t="shared" si="15"/>
        <v>12</v>
      </c>
      <c r="Y16" s="9">
        <f t="shared" si="15"/>
        <v>12.6</v>
      </c>
      <c r="Z16" s="9">
        <f t="shared" si="15"/>
        <v>13.200000000000001</v>
      </c>
      <c r="AA16" s="9">
        <f t="shared" si="15"/>
        <v>13.8</v>
      </c>
      <c r="AB16" s="9">
        <f t="shared" si="15"/>
        <v>14.4</v>
      </c>
      <c r="AC16" s="9">
        <f t="shared" si="15"/>
        <v>15</v>
      </c>
      <c r="AD16" s="9">
        <f t="shared" si="15"/>
        <v>15.6</v>
      </c>
      <c r="AE16" s="9">
        <f t="shared" si="15"/>
        <v>16.2</v>
      </c>
      <c r="AF16" s="9">
        <f t="shared" si="15"/>
        <v>16.8</v>
      </c>
      <c r="AG16" s="9">
        <f t="shared" si="15"/>
        <v>17.400000000000002</v>
      </c>
      <c r="AH16" s="9">
        <f t="shared" si="15"/>
        <v>18</v>
      </c>
      <c r="AI16" s="9">
        <f t="shared" si="15"/>
        <v>18.600000000000001</v>
      </c>
      <c r="AJ16" s="9">
        <f t="shared" si="15"/>
        <v>19.2</v>
      </c>
      <c r="AK16" s="9">
        <f t="shared" si="15"/>
        <v>19.8</v>
      </c>
      <c r="AL16" s="9">
        <f t="shared" si="15"/>
        <v>20.400000000000002</v>
      </c>
      <c r="AM16" s="9">
        <f t="shared" si="15"/>
        <v>21</v>
      </c>
      <c r="AN16" s="9">
        <f t="shared" si="15"/>
        <v>21.6</v>
      </c>
      <c r="AO16" s="9">
        <f t="shared" si="15"/>
        <v>22.2</v>
      </c>
      <c r="AP16" s="9">
        <f t="shared" si="15"/>
        <v>22.8</v>
      </c>
      <c r="AQ16" s="9">
        <f t="shared" si="15"/>
        <v>23.400000000000002</v>
      </c>
      <c r="AR16" s="9">
        <f t="shared" si="15"/>
        <v>24</v>
      </c>
      <c r="AS16" s="11"/>
      <c r="AT16" s="11"/>
      <c r="AU16" s="11"/>
      <c r="AV16" s="11"/>
      <c r="AW16" s="11"/>
      <c r="AX16" s="11"/>
    </row>
    <row r="17" spans="2:50" x14ac:dyDescent="0.15">
      <c r="C17" s="8" t="s">
        <v>10</v>
      </c>
      <c r="D17" t="s">
        <v>12</v>
      </c>
      <c r="E17" s="11">
        <f>E16/(1+E15)</f>
        <v>0.59820538384845467</v>
      </c>
      <c r="F17" s="11">
        <f t="shared" ref="F17" si="16">F16/(1+F15)</f>
        <v>1.1964107676969093</v>
      </c>
      <c r="G17" s="11">
        <f t="shared" ref="G17" si="17">G16/(1+G15)</f>
        <v>1.7946161515453642</v>
      </c>
      <c r="H17" s="11">
        <f t="shared" ref="H17" si="18">H16/(1+H15)</f>
        <v>2.3928215353938187</v>
      </c>
      <c r="I17" s="11">
        <f t="shared" ref="I17" si="19">I16/(1+I15)</f>
        <v>2.9910269192422736</v>
      </c>
      <c r="J17" s="11">
        <f t="shared" ref="J17" si="20">J16/(1+J15)</f>
        <v>3.5892323030907285</v>
      </c>
      <c r="K17" s="11">
        <f t="shared" ref="K17" si="21">K16/(1+K15)</f>
        <v>4.1874376869391829</v>
      </c>
      <c r="L17" s="11">
        <f t="shared" ref="L17" si="22">L16/(1+L15)</f>
        <v>4.7856430707876374</v>
      </c>
      <c r="M17" s="11">
        <f t="shared" ref="M17" si="23">M16/(1+M15)</f>
        <v>5.3838484546360927</v>
      </c>
      <c r="N17" s="11">
        <f t="shared" ref="N17" si="24">N16/(1+N15)</f>
        <v>5.9820538384845472</v>
      </c>
      <c r="O17" s="11">
        <f t="shared" ref="O17" si="25">O16/(1+O15)</f>
        <v>6.5802592223330025</v>
      </c>
      <c r="P17" s="11">
        <f t="shared" ref="P17" si="26">P16/(1+P15)</f>
        <v>7.178464606181457</v>
      </c>
      <c r="Q17" s="11">
        <f t="shared" ref="Q17" si="27">Q16/(1+Q15)</f>
        <v>7.7766699900299106</v>
      </c>
      <c r="R17" s="11">
        <f t="shared" ref="R17" si="28">R16/(1+R15)</f>
        <v>8.3748753738783659</v>
      </c>
      <c r="S17" s="11">
        <f t="shared" ref="S17" si="29">S16/(1+S15)</f>
        <v>8.9730807577268212</v>
      </c>
      <c r="T17" s="11">
        <f t="shared" ref="T17" si="30">T16/(1+T15)</f>
        <v>9.5712861415752748</v>
      </c>
      <c r="U17" s="11">
        <f t="shared" ref="U17" si="31">U16/(1+U15)</f>
        <v>10.16949152542373</v>
      </c>
      <c r="V17" s="11">
        <f t="shared" ref="V17" si="32">V16/(1+V15)</f>
        <v>10.767696909272185</v>
      </c>
      <c r="W17" s="11">
        <f t="shared" ref="W17" si="33">W16/(1+W15)</f>
        <v>11.365902293120639</v>
      </c>
      <c r="X17" s="11">
        <f t="shared" ref="X17" si="34">X16/(1+X15)</f>
        <v>11.964107676969094</v>
      </c>
      <c r="Y17" s="11">
        <f t="shared" ref="Y17" si="35">Y16/(1+Y15)</f>
        <v>12.562313060817548</v>
      </c>
      <c r="Z17" s="11">
        <f t="shared" ref="Z17" si="36">Z16/(1+Z15)</f>
        <v>13.160518444666005</v>
      </c>
      <c r="AA17" s="11">
        <f t="shared" ref="AA17" si="37">AA16/(1+AA15)</f>
        <v>13.758723828514459</v>
      </c>
      <c r="AB17" s="11">
        <f t="shared" ref="AB17" si="38">AB16/(1+AB15)</f>
        <v>14.356929212362914</v>
      </c>
      <c r="AC17" s="11">
        <f t="shared" ref="AC17" si="39">AC16/(1+AC15)</f>
        <v>14.955134596211368</v>
      </c>
      <c r="AD17" s="11">
        <f t="shared" ref="AD17" si="40">AD16/(1+AD15)</f>
        <v>15.553339980059821</v>
      </c>
      <c r="AE17" s="11">
        <f t="shared" ref="AE17" si="41">AE16/(1+AE15)</f>
        <v>16.151545363908276</v>
      </c>
      <c r="AF17" s="11">
        <f t="shared" ref="AF17" si="42">AF16/(1+AF15)</f>
        <v>16.749750747756732</v>
      </c>
      <c r="AG17" s="11">
        <f t="shared" ref="AG17" si="43">AG16/(1+AG15)</f>
        <v>17.347956131605187</v>
      </c>
      <c r="AH17" s="11">
        <f t="shared" ref="AH17" si="44">AH16/(1+AH15)</f>
        <v>17.946161515453642</v>
      </c>
      <c r="AI17" s="11">
        <f t="shared" ref="AI17" si="45">AI16/(1+AI15)</f>
        <v>18.544366899302098</v>
      </c>
      <c r="AJ17" s="11">
        <f t="shared" ref="AJ17" si="46">AJ16/(1+AJ15)</f>
        <v>19.14257228315055</v>
      </c>
      <c r="AK17" s="11">
        <f t="shared" ref="AK17" si="47">AK16/(1+AK15)</f>
        <v>19.740777666999005</v>
      </c>
      <c r="AL17" s="11">
        <f t="shared" ref="AL17" si="48">AL16/(1+AL15)</f>
        <v>20.33898305084746</v>
      </c>
      <c r="AM17" s="11">
        <f t="shared" ref="AM17" si="49">AM16/(1+AM15)</f>
        <v>20.937188434695916</v>
      </c>
      <c r="AN17" s="11">
        <f t="shared" ref="AN17" si="50">AN16/(1+AN15)</f>
        <v>21.535393818544371</v>
      </c>
      <c r="AO17" s="11">
        <f t="shared" ref="AO17" si="51">AO16/(1+AO15)</f>
        <v>22.133599202392823</v>
      </c>
      <c r="AP17" s="11">
        <f t="shared" ref="AP17" si="52">AP16/(1+AP15)</f>
        <v>22.731804586241278</v>
      </c>
      <c r="AQ17" s="11">
        <f t="shared" ref="AQ17" si="53">AQ16/(1+AQ15)</f>
        <v>23.330009970089737</v>
      </c>
      <c r="AR17" s="11">
        <f t="shared" ref="AR17" si="54">AR16/(1+AR15)</f>
        <v>23.928215353938189</v>
      </c>
    </row>
    <row r="18" spans="2:50" x14ac:dyDescent="0.15">
      <c r="AS18" s="10"/>
      <c r="AT18" s="10"/>
      <c r="AU18" s="10"/>
      <c r="AV18" s="10"/>
      <c r="AW18" s="10"/>
      <c r="AX18" s="10"/>
    </row>
    <row r="19" spans="2:50" x14ac:dyDescent="0.15">
      <c r="C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2"/>
      <c r="AT19" s="12"/>
      <c r="AU19" s="12"/>
      <c r="AV19" s="12"/>
      <c r="AW19" s="12"/>
      <c r="AX19" s="12"/>
    </row>
    <row r="20" spans="2:50" x14ac:dyDescent="0.15">
      <c r="B20" s="1" t="s">
        <v>40</v>
      </c>
      <c r="C20" s="8" t="s">
        <v>13</v>
      </c>
      <c r="D20" t="s">
        <v>11</v>
      </c>
      <c r="E20" s="12">
        <f>((E9-E8-(E17/2))-(E9*E15))*E11</f>
        <v>6.6708973080757721</v>
      </c>
      <c r="F20" s="12">
        <f t="shared" ref="F20" si="55">((F9-F8-(F17/2))-(F9*F15))*F11</f>
        <v>6.3717946161515444</v>
      </c>
      <c r="G20" s="12">
        <f t="shared" ref="G20:AR20" si="56">((G9-G8-(G17/2))-(G9*G15))*G11</f>
        <v>6.0726919242273185</v>
      </c>
      <c r="H20" s="12">
        <f t="shared" si="56"/>
        <v>5.7735892323030908</v>
      </c>
      <c r="I20" s="12">
        <f t="shared" si="56"/>
        <v>5.4744865403788632</v>
      </c>
      <c r="J20" s="12">
        <f t="shared" si="56"/>
        <v>5.1753838484546355</v>
      </c>
      <c r="K20" s="12">
        <f t="shared" si="56"/>
        <v>4.8762811565304078</v>
      </c>
      <c r="L20" s="12">
        <f t="shared" si="56"/>
        <v>4.5771784646061811</v>
      </c>
      <c r="M20" s="12">
        <f t="shared" si="56"/>
        <v>4.2780757726819534</v>
      </c>
      <c r="N20" s="12">
        <f t="shared" si="56"/>
        <v>3.9789730807577266</v>
      </c>
      <c r="O20" s="12">
        <f t="shared" si="56"/>
        <v>3.6798703888334989</v>
      </c>
      <c r="P20" s="12">
        <f t="shared" si="56"/>
        <v>3.3807676969092713</v>
      </c>
      <c r="Q20" s="12">
        <f t="shared" si="56"/>
        <v>3.0816650049850445</v>
      </c>
      <c r="R20" s="12">
        <f t="shared" si="56"/>
        <v>2.7825623130608168</v>
      </c>
      <c r="S20" s="12">
        <f t="shared" si="56"/>
        <v>2.4834596211365891</v>
      </c>
      <c r="T20" s="12">
        <f t="shared" si="56"/>
        <v>2.1843569292123624</v>
      </c>
      <c r="U20" s="12">
        <f t="shared" si="56"/>
        <v>1.8852542372881347</v>
      </c>
      <c r="V20" s="12">
        <f t="shared" si="56"/>
        <v>1.586151545363907</v>
      </c>
      <c r="W20" s="12">
        <f t="shared" si="56"/>
        <v>1.2870488534396802</v>
      </c>
      <c r="X20" s="12">
        <f t="shared" si="56"/>
        <v>0.98794616151545256</v>
      </c>
      <c r="Y20" s="12">
        <f t="shared" si="56"/>
        <v>0.68884346959122578</v>
      </c>
      <c r="Z20" s="12">
        <f t="shared" si="56"/>
        <v>0.38974077766699722</v>
      </c>
      <c r="AA20" s="12">
        <f t="shared" si="56"/>
        <v>9.0638085742770436E-2</v>
      </c>
      <c r="AB20" s="12">
        <f t="shared" si="56"/>
        <v>-0.20846460618145723</v>
      </c>
      <c r="AC20" s="12">
        <f t="shared" si="56"/>
        <v>-0.50756729810568402</v>
      </c>
      <c r="AD20" s="12">
        <f t="shared" si="56"/>
        <v>-0.8066699900299108</v>
      </c>
      <c r="AE20" s="12">
        <f t="shared" si="56"/>
        <v>-1.1057726819541385</v>
      </c>
      <c r="AF20" s="12">
        <f t="shared" si="56"/>
        <v>-1.4048753738783661</v>
      </c>
      <c r="AG20" s="12">
        <f t="shared" si="56"/>
        <v>-1.7039780658025938</v>
      </c>
      <c r="AH20" s="12">
        <f t="shared" si="56"/>
        <v>-2.0030807577268215</v>
      </c>
      <c r="AI20" s="12">
        <f t="shared" si="56"/>
        <v>-2.3021834496510492</v>
      </c>
      <c r="AJ20" s="12">
        <f t="shared" si="56"/>
        <v>-2.601286141575275</v>
      </c>
      <c r="AK20" s="12">
        <f t="shared" si="56"/>
        <v>-2.9003888334995027</v>
      </c>
      <c r="AL20" s="12">
        <f t="shared" si="56"/>
        <v>-3.1994915254237304</v>
      </c>
      <c r="AM20" s="12">
        <f t="shared" si="56"/>
        <v>-3.4985942173479581</v>
      </c>
      <c r="AN20" s="12">
        <f t="shared" si="56"/>
        <v>-3.7976969092721857</v>
      </c>
      <c r="AO20" s="12">
        <f t="shared" si="56"/>
        <v>-4.0967996011964116</v>
      </c>
      <c r="AP20" s="12">
        <f t="shared" si="56"/>
        <v>-4.3959022931206393</v>
      </c>
      <c r="AQ20" s="12">
        <f t="shared" si="56"/>
        <v>-4.6950049850448687</v>
      </c>
      <c r="AR20" s="12">
        <f t="shared" si="56"/>
        <v>-4.9941076769690946</v>
      </c>
      <c r="AS20" s="9"/>
      <c r="AT20" s="9"/>
      <c r="AU20" s="9"/>
      <c r="AV20" s="9"/>
      <c r="AW20" s="9"/>
      <c r="AX20" s="9"/>
    </row>
    <row r="21" spans="2:50" x14ac:dyDescent="0.15">
      <c r="B21" t="s">
        <v>14</v>
      </c>
      <c r="C21" s="8" t="s">
        <v>13</v>
      </c>
      <c r="D21" t="s">
        <v>15</v>
      </c>
      <c r="E21" s="9">
        <f>(E20/E14)</f>
        <v>1334.1794616151544</v>
      </c>
      <c r="F21" s="9">
        <f t="shared" ref="F21" si="57">(F20/F14)</f>
        <v>1274.3589232303088</v>
      </c>
      <c r="G21" s="9">
        <f t="shared" ref="G21" si="58">(G20/G14)</f>
        <v>1214.5383848454637</v>
      </c>
      <c r="H21" s="9">
        <f t="shared" ref="H21" si="59">(H20/H14)</f>
        <v>1154.7178464606181</v>
      </c>
      <c r="I21" s="9">
        <f t="shared" ref="I21" si="60">(I20/I14)</f>
        <v>1094.8973080757726</v>
      </c>
      <c r="J21" s="9">
        <f t="shared" ref="J21" si="61">(J20/J14)</f>
        <v>1035.076769690927</v>
      </c>
      <c r="K21" s="9">
        <f t="shared" ref="K21" si="62">(K20/K14)</f>
        <v>975.25623130608153</v>
      </c>
      <c r="L21" s="9">
        <f t="shared" ref="L21" si="63">(L20/L14)</f>
        <v>915.43569292123618</v>
      </c>
      <c r="M21" s="9">
        <f t="shared" ref="M21" si="64">(M20/M14)</f>
        <v>855.61515453639061</v>
      </c>
      <c r="N21" s="9">
        <f t="shared" ref="N21" si="65">(N20/N14)</f>
        <v>795.79461615154526</v>
      </c>
      <c r="O21" s="9">
        <f t="shared" ref="O21" si="66">(O20/O14)</f>
        <v>735.97407776669979</v>
      </c>
      <c r="P21" s="9">
        <f t="shared" ref="P21" si="67">(P20/P14)</f>
        <v>676.15353938185422</v>
      </c>
      <c r="Q21" s="9">
        <f t="shared" ref="Q21" si="68">(Q20/Q14)</f>
        <v>616.33300099700887</v>
      </c>
      <c r="R21" s="9">
        <f t="shared" ref="R21" si="69">(R20/R14)</f>
        <v>556.5124626121634</v>
      </c>
      <c r="S21" s="9">
        <f t="shared" ref="S21" si="70">(S20/S14)</f>
        <v>496.69192422731783</v>
      </c>
      <c r="T21" s="9">
        <f t="shared" ref="T21" si="71">(T20/T14)</f>
        <v>436.87138584247248</v>
      </c>
      <c r="U21" s="9">
        <f t="shared" ref="U21" si="72">(U20/U14)</f>
        <v>377.0508474576269</v>
      </c>
      <c r="V21" s="9">
        <f t="shared" ref="V21" si="73">(V20/V14)</f>
        <v>317.23030907278138</v>
      </c>
      <c r="W21" s="9">
        <f t="shared" ref="W21" si="74">(W20/W14)</f>
        <v>257.40977068793603</v>
      </c>
      <c r="X21" s="9">
        <f t="shared" ref="X21" si="75">(X20/X14)</f>
        <v>197.58923230309051</v>
      </c>
      <c r="Y21" s="9">
        <f t="shared" ref="Y21" si="76">(Y20/Y14)</f>
        <v>137.76869391824516</v>
      </c>
      <c r="Z21" s="9">
        <f t="shared" ref="Z21" si="77">(Z20/Z14)</f>
        <v>77.948155533399444</v>
      </c>
      <c r="AA21" s="9">
        <f t="shared" ref="AA21" si="78">(AA20/AA14)</f>
        <v>18.127617148554087</v>
      </c>
      <c r="AB21" s="9">
        <f t="shared" ref="AB21" si="79">(AB20/AB14)</f>
        <v>-41.692921236291447</v>
      </c>
      <c r="AC21" s="9">
        <f t="shared" ref="AC21" si="80">(AC20/AC14)</f>
        <v>-101.5134596211368</v>
      </c>
      <c r="AD21" s="9">
        <f t="shared" ref="AD21" si="81">(AD20/AD14)</f>
        <v>-161.33399800598215</v>
      </c>
      <c r="AE21" s="9">
        <f t="shared" ref="AE21" si="82">(AE20/AE14)</f>
        <v>-221.1545363908277</v>
      </c>
      <c r="AF21" s="9">
        <f t="shared" ref="AF21" si="83">(AF20/AF14)</f>
        <v>-280.97507477567325</v>
      </c>
      <c r="AG21" s="9">
        <f t="shared" ref="AG21" si="84">(AG20/AG14)</f>
        <v>-340.79561316051877</v>
      </c>
      <c r="AH21" s="9">
        <f t="shared" ref="AH21" si="85">(AH20/AH14)</f>
        <v>-400.61615154536429</v>
      </c>
      <c r="AI21" s="9">
        <f t="shared" ref="AI21" si="86">(AI20/AI14)</f>
        <v>-460.43668993020981</v>
      </c>
      <c r="AJ21" s="9">
        <f t="shared" ref="AJ21" si="87">(AJ20/AJ14)</f>
        <v>-520.25722831505504</v>
      </c>
      <c r="AK21" s="9">
        <f t="shared" ref="AK21" si="88">(AK20/AK14)</f>
        <v>-580.07776669990051</v>
      </c>
      <c r="AL21" s="9">
        <f t="shared" ref="AL21" si="89">(AL20/AL14)</f>
        <v>-639.89830508474608</v>
      </c>
      <c r="AM21" s="9">
        <f t="shared" ref="AM21" si="90">(AM20/AM14)</f>
        <v>-699.71884346959155</v>
      </c>
      <c r="AN21" s="9">
        <f t="shared" ref="AN21" si="91">(AN20/AN14)</f>
        <v>-759.53938185443712</v>
      </c>
      <c r="AO21" s="9">
        <f t="shared" ref="AO21" si="92">(AO20/AO14)</f>
        <v>-819.35992023928236</v>
      </c>
      <c r="AP21" s="9">
        <f t="shared" ref="AP21" si="93">(AP20/AP14)</f>
        <v>-879.18045862412782</v>
      </c>
      <c r="AQ21" s="9">
        <f t="shared" ref="AQ21" si="94">(AQ20/AQ14)</f>
        <v>-939.00099700897374</v>
      </c>
      <c r="AR21" s="9">
        <f t="shared" ref="AR21" si="95">(AR20/AR14)</f>
        <v>-998.82153539381886</v>
      </c>
      <c r="AS21" s="9"/>
      <c r="AT21" s="9"/>
      <c r="AU21" s="9"/>
      <c r="AV21" s="9"/>
      <c r="AW21" s="9"/>
      <c r="AX21" s="9"/>
    </row>
    <row r="22" spans="2:50" x14ac:dyDescent="0.15">
      <c r="C22" s="8" t="s">
        <v>16</v>
      </c>
      <c r="D22" t="s">
        <v>17</v>
      </c>
      <c r="E22" s="9">
        <f>E21*E15</f>
        <v>4.0025383848454634</v>
      </c>
      <c r="F22" s="9">
        <f t="shared" ref="F22" si="96">F21*F15</f>
        <v>3.8230767696909265</v>
      </c>
      <c r="G22" s="9">
        <f t="shared" ref="G22" si="97">G21*G15</f>
        <v>3.6436151545363913</v>
      </c>
      <c r="H22" s="9">
        <f t="shared" ref="H22" si="98">H21*H15</f>
        <v>3.4641535393818543</v>
      </c>
      <c r="I22" s="9">
        <f t="shared" ref="I22" si="99">I21*I15</f>
        <v>3.2846919242273178</v>
      </c>
      <c r="J22" s="9">
        <f t="shared" ref="J22" si="100">J21*J15</f>
        <v>3.1052303090727809</v>
      </c>
      <c r="K22" s="9">
        <f t="shared" ref="K22" si="101">K21*K15</f>
        <v>2.9257686939182448</v>
      </c>
      <c r="L22" s="9">
        <f t="shared" ref="L22" si="102">L21*L15</f>
        <v>2.7463070787637087</v>
      </c>
      <c r="M22" s="9">
        <f t="shared" ref="M22" si="103">M21*M15</f>
        <v>2.5668454636091718</v>
      </c>
      <c r="N22" s="9">
        <f t="shared" ref="N22" si="104">N21*N15</f>
        <v>2.3873838484546357</v>
      </c>
      <c r="O22" s="9">
        <f t="shared" ref="O22" si="105">O21*O15</f>
        <v>2.2079222333000996</v>
      </c>
      <c r="P22" s="9">
        <f t="shared" ref="P22" si="106">P21*P15</f>
        <v>2.0284606181455627</v>
      </c>
      <c r="Q22" s="9">
        <f t="shared" ref="Q22" si="107">Q21*Q15</f>
        <v>1.8489990029910266</v>
      </c>
      <c r="R22" s="9">
        <f t="shared" ref="R22" si="108">R21*R15</f>
        <v>1.6695373878364903</v>
      </c>
      <c r="S22" s="9">
        <f t="shared" ref="S22" si="109">S21*S15</f>
        <v>1.4900757726819536</v>
      </c>
      <c r="T22" s="9">
        <f t="shared" ref="T22" si="110">T21*T15</f>
        <v>1.3106141575274175</v>
      </c>
      <c r="U22" s="9">
        <f t="shared" ref="U22" si="111">U21*U15</f>
        <v>1.1311525423728808</v>
      </c>
      <c r="V22" s="9">
        <f t="shared" ref="V22" si="112">V21*V15</f>
        <v>0.95169092721834414</v>
      </c>
      <c r="W22" s="9">
        <f t="shared" ref="W22" si="113">W21*W15</f>
        <v>0.77222931206380807</v>
      </c>
      <c r="X22" s="9">
        <f t="shared" ref="X22" si="114">X21*X15</f>
        <v>0.59276769690927156</v>
      </c>
      <c r="Y22" s="9">
        <f t="shared" ref="Y22" si="115">Y21*Y15</f>
        <v>0.41330608175473549</v>
      </c>
      <c r="Z22" s="9">
        <f t="shared" ref="Z22" si="116">Z21*Z15</f>
        <v>0.23384446660019834</v>
      </c>
      <c r="AA22" s="9">
        <f t="shared" ref="AA22" si="117">AA21*AA15</f>
        <v>5.438285144566226E-2</v>
      </c>
      <c r="AB22" s="9">
        <f t="shared" ref="AB22" si="118">AB21*AB15</f>
        <v>-0.12507876370887433</v>
      </c>
      <c r="AC22" s="9">
        <f t="shared" ref="AC22" si="119">AC21*AC15</f>
        <v>-0.3045403788634104</v>
      </c>
      <c r="AD22" s="9">
        <f t="shared" ref="AD22" si="120">AD21*AD15</f>
        <v>-0.48400199401794647</v>
      </c>
      <c r="AE22" s="9">
        <f t="shared" ref="AE22" si="121">AE21*AE15</f>
        <v>-0.66346360917248315</v>
      </c>
      <c r="AF22" s="9">
        <f t="shared" ref="AF22" si="122">AF21*AF15</f>
        <v>-0.84292522432701977</v>
      </c>
      <c r="AG22" s="9">
        <f t="shared" ref="AG22" si="123">AG21*AG15</f>
        <v>-1.0223868394815563</v>
      </c>
      <c r="AH22" s="9">
        <f t="shared" ref="AH22" si="124">AH21*AH15</f>
        <v>-1.2018484546360928</v>
      </c>
      <c r="AI22" s="9">
        <f t="shared" ref="AI22" si="125">AI21*AI15</f>
        <v>-1.3813100697906295</v>
      </c>
      <c r="AJ22" s="9">
        <f t="shared" ref="AJ22" si="126">AJ21*AJ15</f>
        <v>-1.5607716849451652</v>
      </c>
      <c r="AK22" s="9">
        <f t="shared" ref="AK22" si="127">AK21*AK15</f>
        <v>-1.7402333000997015</v>
      </c>
      <c r="AL22" s="9">
        <f t="shared" ref="AL22" si="128">AL21*AL15</f>
        <v>-1.9196949152542382</v>
      </c>
      <c r="AM22" s="9">
        <f t="shared" ref="AM22" si="129">AM21*AM15</f>
        <v>-2.0991565304087745</v>
      </c>
      <c r="AN22" s="9">
        <f t="shared" ref="AN22" si="130">AN21*AN15</f>
        <v>-2.2786181455633114</v>
      </c>
      <c r="AO22" s="9">
        <f t="shared" ref="AO22" si="131">AO21*AO15</f>
        <v>-2.4580797607178471</v>
      </c>
      <c r="AP22" s="9">
        <f t="shared" ref="AP22" si="132">AP21*AP15</f>
        <v>-2.6375413758723836</v>
      </c>
      <c r="AQ22" s="9">
        <f t="shared" ref="AQ22" si="133">AQ21*AQ15</f>
        <v>-2.8170029910269214</v>
      </c>
      <c r="AR22" s="9">
        <f t="shared" ref="AR22" si="134">AR21*AR15</f>
        <v>-2.9964646061814566</v>
      </c>
      <c r="AS22" s="13"/>
      <c r="AT22" s="13"/>
      <c r="AU22" s="13"/>
      <c r="AV22" s="13"/>
      <c r="AW22" s="13"/>
      <c r="AX22" s="13"/>
    </row>
    <row r="23" spans="2:50" x14ac:dyDescent="0.15">
      <c r="C23" s="8" t="s">
        <v>13</v>
      </c>
      <c r="D23" t="s">
        <v>18</v>
      </c>
      <c r="E23" s="13">
        <f>E21+E22</f>
        <v>1338.1819999999998</v>
      </c>
      <c r="F23" s="13">
        <f t="shared" ref="F23" si="135">F21+F22</f>
        <v>1278.1819999999998</v>
      </c>
      <c r="G23" s="13">
        <f t="shared" ref="G23" si="136">G21+G22</f>
        <v>1218.182</v>
      </c>
      <c r="H23" s="13">
        <f t="shared" ref="H23" si="137">H21+H22</f>
        <v>1158.182</v>
      </c>
      <c r="I23" s="13">
        <f t="shared" ref="I23" si="138">I21+I22</f>
        <v>1098.1819999999998</v>
      </c>
      <c r="J23" s="13">
        <f t="shared" ref="J23" si="139">J21+J22</f>
        <v>1038.1819999999998</v>
      </c>
      <c r="K23" s="13">
        <f t="shared" ref="K23" si="140">K21+K22</f>
        <v>978.18199999999979</v>
      </c>
      <c r="L23" s="13">
        <f t="shared" ref="L23" si="141">L21+L22</f>
        <v>918.1819999999999</v>
      </c>
      <c r="M23" s="13">
        <f t="shared" ref="M23" si="142">M21+M22</f>
        <v>858.18199999999979</v>
      </c>
      <c r="N23" s="13">
        <f t="shared" ref="N23" si="143">N21+N22</f>
        <v>798.1819999999999</v>
      </c>
      <c r="O23" s="13">
        <f t="shared" ref="O23" si="144">O21+O22</f>
        <v>738.1819999999999</v>
      </c>
      <c r="P23" s="13">
        <f t="shared" ref="P23" si="145">P21+P22</f>
        <v>678.18199999999979</v>
      </c>
      <c r="Q23" s="13">
        <f t="shared" ref="Q23" si="146">Q21+Q22</f>
        <v>618.1819999999999</v>
      </c>
      <c r="R23" s="13">
        <f t="shared" ref="R23" si="147">R21+R22</f>
        <v>558.1819999999999</v>
      </c>
      <c r="S23" s="13">
        <f t="shared" ref="S23" si="148">S21+S22</f>
        <v>498.18199999999979</v>
      </c>
      <c r="T23" s="13">
        <f t="shared" ref="T23" si="149">T21+T22</f>
        <v>438.1819999999999</v>
      </c>
      <c r="U23" s="13">
        <f t="shared" ref="U23" si="150">U21+U22</f>
        <v>378.18199999999979</v>
      </c>
      <c r="V23" s="13">
        <f t="shared" ref="V23" si="151">V21+V22</f>
        <v>318.18199999999973</v>
      </c>
      <c r="W23" s="13">
        <f t="shared" ref="W23" si="152">W21+W22</f>
        <v>258.18199999999985</v>
      </c>
      <c r="X23" s="13">
        <f t="shared" ref="X23" si="153">X21+X22</f>
        <v>198.18199999999979</v>
      </c>
      <c r="Y23" s="13">
        <f t="shared" ref="Y23" si="154">Y21+Y22</f>
        <v>138.1819999999999</v>
      </c>
      <c r="Z23" s="13">
        <f t="shared" ref="Z23" si="155">Z21+Z22</f>
        <v>78.181999999999647</v>
      </c>
      <c r="AA23" s="13">
        <f t="shared" ref="AA23" si="156">AA21+AA22</f>
        <v>18.18199999999975</v>
      </c>
      <c r="AB23" s="13">
        <f t="shared" ref="AB23" si="157">AB21+AB22</f>
        <v>-41.818000000000325</v>
      </c>
      <c r="AC23" s="13">
        <f t="shared" ref="AC23" si="158">AC21+AC22</f>
        <v>-101.81800000000021</v>
      </c>
      <c r="AD23" s="13">
        <f t="shared" ref="AD23" si="159">AD21+AD22</f>
        <v>-161.8180000000001</v>
      </c>
      <c r="AE23" s="13">
        <f t="shared" ref="AE23" si="160">AE21+AE22</f>
        <v>-221.81800000000018</v>
      </c>
      <c r="AF23" s="13">
        <f t="shared" ref="AF23" si="161">AF21+AF22</f>
        <v>-281.81800000000027</v>
      </c>
      <c r="AG23" s="13">
        <f t="shared" ref="AG23" si="162">AG21+AG22</f>
        <v>-341.81800000000032</v>
      </c>
      <c r="AH23" s="13">
        <f t="shared" ref="AH23" si="163">AH21+AH22</f>
        <v>-401.81800000000038</v>
      </c>
      <c r="AI23" s="13">
        <f t="shared" ref="AI23" si="164">AI21+AI22</f>
        <v>-461.81800000000044</v>
      </c>
      <c r="AJ23" s="13">
        <f t="shared" ref="AJ23" si="165">AJ21+AJ22</f>
        <v>-521.81800000000021</v>
      </c>
      <c r="AK23" s="13">
        <f t="shared" ref="AK23" si="166">AK21+AK22</f>
        <v>-581.81800000000021</v>
      </c>
      <c r="AL23" s="13">
        <f t="shared" ref="AL23" si="167">AL21+AL22</f>
        <v>-641.81800000000032</v>
      </c>
      <c r="AM23" s="13">
        <f t="shared" ref="AM23" si="168">AM21+AM22</f>
        <v>-701.81800000000032</v>
      </c>
      <c r="AN23" s="13">
        <f t="shared" ref="AN23" si="169">AN21+AN22</f>
        <v>-761.81800000000044</v>
      </c>
      <c r="AO23" s="13">
        <f t="shared" ref="AO23" si="170">AO21+AO22</f>
        <v>-821.81800000000021</v>
      </c>
      <c r="AP23" s="13">
        <f t="shared" ref="AP23" si="171">AP21+AP22</f>
        <v>-881.81800000000021</v>
      </c>
      <c r="AQ23" s="13">
        <f t="shared" ref="AQ23" si="172">AQ21+AQ22</f>
        <v>-941.81800000000067</v>
      </c>
      <c r="AR23" s="13">
        <f t="shared" ref="AR23" si="173">AR21+AR22</f>
        <v>-1001.8180000000003</v>
      </c>
      <c r="AS23" s="13"/>
      <c r="AT23" s="13"/>
      <c r="AU23" s="13"/>
      <c r="AV23" s="13"/>
      <c r="AW23" s="13"/>
      <c r="AX23" s="13"/>
    </row>
    <row r="24" spans="2:50" x14ac:dyDescent="0.15">
      <c r="C24" s="8" t="s">
        <v>13</v>
      </c>
      <c r="D24" t="s">
        <v>3</v>
      </c>
      <c r="E24" s="13">
        <f>E8</f>
        <v>1000</v>
      </c>
      <c r="F24" s="13">
        <f t="shared" ref="F24" si="174">F8</f>
        <v>1000</v>
      </c>
      <c r="G24" s="13">
        <f t="shared" ref="G24:AR24" si="175">G8</f>
        <v>1000</v>
      </c>
      <c r="H24" s="13">
        <f t="shared" si="175"/>
        <v>1000</v>
      </c>
      <c r="I24" s="13">
        <f t="shared" si="175"/>
        <v>1000</v>
      </c>
      <c r="J24" s="13">
        <f t="shared" si="175"/>
        <v>1000</v>
      </c>
      <c r="K24" s="13">
        <f t="shared" si="175"/>
        <v>1000</v>
      </c>
      <c r="L24" s="13">
        <f t="shared" si="175"/>
        <v>1000</v>
      </c>
      <c r="M24" s="13">
        <f t="shared" si="175"/>
        <v>1000</v>
      </c>
      <c r="N24" s="13">
        <f t="shared" si="175"/>
        <v>1000</v>
      </c>
      <c r="O24" s="13">
        <f t="shared" si="175"/>
        <v>1000</v>
      </c>
      <c r="P24" s="13">
        <f t="shared" si="175"/>
        <v>1000</v>
      </c>
      <c r="Q24" s="13">
        <f t="shared" si="175"/>
        <v>1000</v>
      </c>
      <c r="R24" s="13">
        <f t="shared" si="175"/>
        <v>1000</v>
      </c>
      <c r="S24" s="13">
        <f t="shared" si="175"/>
        <v>1000</v>
      </c>
      <c r="T24" s="13">
        <f t="shared" si="175"/>
        <v>1000</v>
      </c>
      <c r="U24" s="13">
        <f t="shared" si="175"/>
        <v>1000</v>
      </c>
      <c r="V24" s="13">
        <f t="shared" si="175"/>
        <v>1000</v>
      </c>
      <c r="W24" s="13">
        <f t="shared" si="175"/>
        <v>1000</v>
      </c>
      <c r="X24" s="13">
        <f t="shared" si="175"/>
        <v>1000</v>
      </c>
      <c r="Y24" s="13">
        <f t="shared" si="175"/>
        <v>1000</v>
      </c>
      <c r="Z24" s="13">
        <f t="shared" si="175"/>
        <v>1000</v>
      </c>
      <c r="AA24" s="13">
        <f t="shared" si="175"/>
        <v>1000</v>
      </c>
      <c r="AB24" s="13">
        <f t="shared" si="175"/>
        <v>1000</v>
      </c>
      <c r="AC24" s="13">
        <f t="shared" si="175"/>
        <v>1000</v>
      </c>
      <c r="AD24" s="13">
        <f t="shared" si="175"/>
        <v>1000</v>
      </c>
      <c r="AE24" s="13">
        <f t="shared" si="175"/>
        <v>1000</v>
      </c>
      <c r="AF24" s="13">
        <f t="shared" si="175"/>
        <v>1000</v>
      </c>
      <c r="AG24" s="13">
        <f t="shared" si="175"/>
        <v>1000</v>
      </c>
      <c r="AH24" s="13">
        <f t="shared" si="175"/>
        <v>1000</v>
      </c>
      <c r="AI24" s="13">
        <f t="shared" si="175"/>
        <v>1000</v>
      </c>
      <c r="AJ24" s="13">
        <f t="shared" si="175"/>
        <v>1000</v>
      </c>
      <c r="AK24" s="13">
        <f t="shared" si="175"/>
        <v>1000</v>
      </c>
      <c r="AL24" s="13">
        <f t="shared" si="175"/>
        <v>1000</v>
      </c>
      <c r="AM24" s="13">
        <f t="shared" si="175"/>
        <v>1000</v>
      </c>
      <c r="AN24" s="13">
        <f t="shared" si="175"/>
        <v>1000</v>
      </c>
      <c r="AO24" s="13">
        <f t="shared" si="175"/>
        <v>1000</v>
      </c>
      <c r="AP24" s="13">
        <f t="shared" si="175"/>
        <v>1000</v>
      </c>
      <c r="AQ24" s="13">
        <f t="shared" si="175"/>
        <v>1000</v>
      </c>
      <c r="AR24" s="13">
        <f t="shared" si="175"/>
        <v>1000</v>
      </c>
      <c r="AS24" s="9"/>
      <c r="AT24" s="9"/>
      <c r="AU24" s="9"/>
      <c r="AV24" s="9"/>
      <c r="AW24" s="9"/>
      <c r="AX24" s="9"/>
    </row>
    <row r="25" spans="2:50" x14ac:dyDescent="0.15">
      <c r="C25" s="8" t="s">
        <v>13</v>
      </c>
      <c r="D25" t="s">
        <v>19</v>
      </c>
      <c r="E25" s="9">
        <f>E8+E20</f>
        <v>1006.6708973080757</v>
      </c>
      <c r="F25" s="9">
        <f t="shared" ref="F25" si="176">F8+F20</f>
        <v>1006.3717946161515</v>
      </c>
      <c r="G25" s="9">
        <f t="shared" ref="G25:AR25" si="177">G8+G20</f>
        <v>1006.0726919242273</v>
      </c>
      <c r="H25" s="9">
        <f t="shared" si="177"/>
        <v>1005.773589232303</v>
      </c>
      <c r="I25" s="9">
        <f t="shared" si="177"/>
        <v>1005.4744865403788</v>
      </c>
      <c r="J25" s="9">
        <f t="shared" si="177"/>
        <v>1005.1753838484547</v>
      </c>
      <c r="K25" s="9">
        <f t="shared" si="177"/>
        <v>1004.8762811565304</v>
      </c>
      <c r="L25" s="9">
        <f t="shared" si="177"/>
        <v>1004.5771784646062</v>
      </c>
      <c r="M25" s="9">
        <f t="shared" si="177"/>
        <v>1004.278075772682</v>
      </c>
      <c r="N25" s="9">
        <f t="shared" si="177"/>
        <v>1003.9789730807578</v>
      </c>
      <c r="O25" s="9">
        <f t="shared" si="177"/>
        <v>1003.6798703888335</v>
      </c>
      <c r="P25" s="9">
        <f t="shared" si="177"/>
        <v>1003.3807676969093</v>
      </c>
      <c r="Q25" s="9">
        <f t="shared" si="177"/>
        <v>1003.0816650049851</v>
      </c>
      <c r="R25" s="9">
        <f t="shared" si="177"/>
        <v>1002.7825623130608</v>
      </c>
      <c r="S25" s="9">
        <f t="shared" si="177"/>
        <v>1002.4834596211366</v>
      </c>
      <c r="T25" s="9">
        <f t="shared" si="177"/>
        <v>1002.1843569292124</v>
      </c>
      <c r="U25" s="9">
        <f t="shared" si="177"/>
        <v>1001.8852542372881</v>
      </c>
      <c r="V25" s="9">
        <f t="shared" si="177"/>
        <v>1001.5861515453639</v>
      </c>
      <c r="W25" s="9">
        <f t="shared" si="177"/>
        <v>1001.2870488534397</v>
      </c>
      <c r="X25" s="9">
        <f t="shared" si="177"/>
        <v>1000.9879461615154</v>
      </c>
      <c r="Y25" s="9">
        <f t="shared" si="177"/>
        <v>1000.6888434695912</v>
      </c>
      <c r="Z25" s="9">
        <f t="shared" si="177"/>
        <v>1000.389740777667</v>
      </c>
      <c r="AA25" s="9">
        <f t="shared" si="177"/>
        <v>1000.0906380857427</v>
      </c>
      <c r="AB25" s="9">
        <f t="shared" si="177"/>
        <v>999.79153539381855</v>
      </c>
      <c r="AC25" s="9">
        <f t="shared" si="177"/>
        <v>999.49243270189436</v>
      </c>
      <c r="AD25" s="9">
        <f t="shared" si="177"/>
        <v>999.19333000997005</v>
      </c>
      <c r="AE25" s="9">
        <f t="shared" si="177"/>
        <v>998.89422731804586</v>
      </c>
      <c r="AF25" s="9">
        <f t="shared" si="177"/>
        <v>998.59512462612167</v>
      </c>
      <c r="AG25" s="9">
        <f t="shared" si="177"/>
        <v>998.29602193419737</v>
      </c>
      <c r="AH25" s="9">
        <f t="shared" si="177"/>
        <v>997.99691924227318</v>
      </c>
      <c r="AI25" s="9">
        <f t="shared" si="177"/>
        <v>997.69781655034899</v>
      </c>
      <c r="AJ25" s="9">
        <f t="shared" si="177"/>
        <v>997.39871385842468</v>
      </c>
      <c r="AK25" s="9">
        <f t="shared" si="177"/>
        <v>997.09961116650049</v>
      </c>
      <c r="AL25" s="9">
        <f t="shared" si="177"/>
        <v>996.8005084745763</v>
      </c>
      <c r="AM25" s="9">
        <f t="shared" si="177"/>
        <v>996.501405782652</v>
      </c>
      <c r="AN25" s="9">
        <f t="shared" si="177"/>
        <v>996.20230309072781</v>
      </c>
      <c r="AO25" s="9">
        <f t="shared" si="177"/>
        <v>995.90320039880362</v>
      </c>
      <c r="AP25" s="9">
        <f t="shared" si="177"/>
        <v>995.60409770687932</v>
      </c>
      <c r="AQ25" s="9">
        <f t="shared" si="177"/>
        <v>995.30499501495513</v>
      </c>
      <c r="AR25" s="9">
        <f t="shared" si="177"/>
        <v>995.00589232303093</v>
      </c>
      <c r="AS25" s="11"/>
      <c r="AT25" s="11"/>
      <c r="AU25" s="11"/>
      <c r="AV25" s="11"/>
      <c r="AW25" s="11"/>
      <c r="AX25" s="11"/>
    </row>
    <row r="26" spans="2:50" x14ac:dyDescent="0.15">
      <c r="C26" s="8" t="s">
        <v>13</v>
      </c>
      <c r="D26" t="s">
        <v>20</v>
      </c>
      <c r="E26" s="11">
        <f>(E25+E24)/2</f>
        <v>1003.3354486540379</v>
      </c>
      <c r="F26" s="11">
        <f t="shared" ref="F26" si="178">(F25+F24)/2</f>
        <v>1003.1858973080757</v>
      </c>
      <c r="G26" s="11">
        <f t="shared" ref="G26" si="179">(G25+G24)/2</f>
        <v>1003.0363459621137</v>
      </c>
      <c r="H26" s="11">
        <f t="shared" ref="H26" si="180">(H25+H24)/2</f>
        <v>1002.8867946161515</v>
      </c>
      <c r="I26" s="11">
        <f t="shared" ref="I26" si="181">(I25+I24)/2</f>
        <v>1002.7372432701894</v>
      </c>
      <c r="J26" s="11">
        <f t="shared" ref="J26" si="182">(J25+J24)/2</f>
        <v>1002.5876919242273</v>
      </c>
      <c r="K26" s="11">
        <f t="shared" ref="K26" si="183">(K25+K24)/2</f>
        <v>1002.4381405782651</v>
      </c>
      <c r="L26" s="11">
        <f t="shared" ref="L26" si="184">(L25+L24)/2</f>
        <v>1002.2885892323031</v>
      </c>
      <c r="M26" s="11">
        <f t="shared" ref="M26" si="185">(M25+M24)/2</f>
        <v>1002.1390378863409</v>
      </c>
      <c r="N26" s="11">
        <f t="shared" ref="N26" si="186">(N25+N24)/2</f>
        <v>1001.9894865403789</v>
      </c>
      <c r="O26" s="11">
        <f t="shared" ref="O26" si="187">(O25+O24)/2</f>
        <v>1001.8399351944167</v>
      </c>
      <c r="P26" s="11">
        <f t="shared" ref="P26" si="188">(P25+P24)/2</f>
        <v>1001.6903838484546</v>
      </c>
      <c r="Q26" s="11">
        <f t="shared" ref="Q26" si="189">(Q25+Q24)/2</f>
        <v>1001.5408325024925</v>
      </c>
      <c r="R26" s="11">
        <f t="shared" ref="R26" si="190">(R25+R24)/2</f>
        <v>1001.3912811565303</v>
      </c>
      <c r="S26" s="11">
        <f t="shared" ref="S26" si="191">(S25+S24)/2</f>
        <v>1001.2417298105684</v>
      </c>
      <c r="T26" s="11">
        <f t="shared" ref="T26" si="192">(T25+T24)/2</f>
        <v>1001.0921784646061</v>
      </c>
      <c r="U26" s="11">
        <f t="shared" ref="U26" si="193">(U25+U24)/2</f>
        <v>1000.9426271186441</v>
      </c>
      <c r="V26" s="11">
        <f t="shared" ref="V26" si="194">(V25+V24)/2</f>
        <v>1000.793075772682</v>
      </c>
      <c r="W26" s="11">
        <f t="shared" ref="W26" si="195">(W25+W24)/2</f>
        <v>1000.6435244267199</v>
      </c>
      <c r="X26" s="11">
        <f t="shared" ref="X26" si="196">(X25+X24)/2</f>
        <v>1000.4939730807578</v>
      </c>
      <c r="Y26" s="11">
        <f t="shared" ref="Y26" si="197">(Y25+Y24)/2</f>
        <v>1000.3444217347956</v>
      </c>
      <c r="Z26" s="11">
        <f t="shared" ref="Z26" si="198">(Z25+Z24)/2</f>
        <v>1000.1948703888336</v>
      </c>
      <c r="AA26" s="11">
        <f t="shared" ref="AA26" si="199">(AA25+AA24)/2</f>
        <v>1000.0453190428714</v>
      </c>
      <c r="AB26" s="11">
        <f t="shared" ref="AB26" si="200">(AB25+AB24)/2</f>
        <v>999.89576769690927</v>
      </c>
      <c r="AC26" s="11">
        <f t="shared" ref="AC26" si="201">(AC25+AC24)/2</f>
        <v>999.74621635094718</v>
      </c>
      <c r="AD26" s="11">
        <f t="shared" ref="AD26" si="202">(AD25+AD24)/2</f>
        <v>999.59666500498497</v>
      </c>
      <c r="AE26" s="11">
        <f t="shared" ref="AE26" si="203">(AE25+AE24)/2</f>
        <v>999.44711365902299</v>
      </c>
      <c r="AF26" s="11">
        <f t="shared" ref="AF26" si="204">(AF25+AF24)/2</f>
        <v>999.29756231306078</v>
      </c>
      <c r="AG26" s="11">
        <f t="shared" ref="AG26" si="205">(AG25+AG24)/2</f>
        <v>999.14801096709868</v>
      </c>
      <c r="AH26" s="11">
        <f t="shared" ref="AH26" si="206">(AH25+AH24)/2</f>
        <v>998.99845962113659</v>
      </c>
      <c r="AI26" s="11">
        <f t="shared" ref="AI26" si="207">(AI25+AI24)/2</f>
        <v>998.84890827517449</v>
      </c>
      <c r="AJ26" s="11">
        <f t="shared" ref="AJ26" si="208">(AJ25+AJ24)/2</f>
        <v>998.6993569292124</v>
      </c>
      <c r="AK26" s="11">
        <f t="shared" ref="AK26" si="209">(AK25+AK24)/2</f>
        <v>998.54980558325019</v>
      </c>
      <c r="AL26" s="11">
        <f t="shared" ref="AL26" si="210">(AL25+AL24)/2</f>
        <v>998.40025423728821</v>
      </c>
      <c r="AM26" s="11">
        <f t="shared" ref="AM26" si="211">(AM25+AM24)/2</f>
        <v>998.250702891326</v>
      </c>
      <c r="AN26" s="11">
        <f t="shared" ref="AN26" si="212">(AN25+AN24)/2</f>
        <v>998.1011515453639</v>
      </c>
      <c r="AO26" s="11">
        <f t="shared" ref="AO26" si="213">(AO25+AO24)/2</f>
        <v>997.95160019940181</v>
      </c>
      <c r="AP26" s="11">
        <f t="shared" ref="AP26" si="214">(AP25+AP24)/2</f>
        <v>997.8020488534396</v>
      </c>
      <c r="AQ26" s="11">
        <f t="shared" ref="AQ26" si="215">(AQ25+AQ24)/2</f>
        <v>997.65249750747762</v>
      </c>
      <c r="AR26" s="11">
        <f t="shared" ref="AR26" si="216">(AR25+AR24)/2</f>
        <v>997.50294616151541</v>
      </c>
      <c r="AS26" s="15"/>
      <c r="AT26" s="15"/>
      <c r="AU26" s="15"/>
      <c r="AV26" s="15"/>
      <c r="AW26" s="15"/>
      <c r="AX26" s="15"/>
    </row>
    <row r="27" spans="2:50" x14ac:dyDescent="0.15">
      <c r="C27" s="14" t="s">
        <v>13</v>
      </c>
      <c r="D27" s="1" t="s">
        <v>21</v>
      </c>
      <c r="E27" s="15">
        <f>E21/E26</f>
        <v>1.3297441682190534</v>
      </c>
      <c r="F27" s="15">
        <f t="shared" ref="F27" si="217">F21/F26</f>
        <v>1.2703118401583318</v>
      </c>
      <c r="G27" s="15">
        <f t="shared" ref="G27" si="218">G21/G26</f>
        <v>1.2108617895401157</v>
      </c>
      <c r="H27" s="15">
        <f t="shared" ref="H27" si="219">H21/H26</f>
        <v>1.1513940084359959</v>
      </c>
      <c r="I27" s="15">
        <f t="shared" ref="I27" si="220">I21/I26</f>
        <v>1.0919084889128332</v>
      </c>
      <c r="J27" s="15">
        <f t="shared" ref="J27" si="221">J21/J26</f>
        <v>1.0324052230327549</v>
      </c>
      <c r="K27" s="15">
        <f t="shared" ref="K27" si="222">K21/K26</f>
        <v>0.97288420285315214</v>
      </c>
      <c r="L27" s="15">
        <f t="shared" ref="L27" si="223">L21/L26</f>
        <v>0.91334542042667433</v>
      </c>
      <c r="M27" s="15">
        <f t="shared" ref="M27" si="224">M21/M26</f>
        <v>0.85378886780122765</v>
      </c>
      <c r="N27" s="15">
        <f t="shared" ref="N27" si="225">N21/N26</f>
        <v>0.79421453701997069</v>
      </c>
      <c r="O27" s="15">
        <f t="shared" ref="O27" si="226">O21/O26</f>
        <v>0.73462242012131096</v>
      </c>
      <c r="P27" s="15">
        <f t="shared" ref="P27" si="227">P21/P26</f>
        <v>0.67501250913890098</v>
      </c>
      <c r="Q27" s="15">
        <f t="shared" ref="Q27" si="228">Q21/Q26</f>
        <v>0.61538479610163577</v>
      </c>
      <c r="R27" s="15">
        <f t="shared" ref="R27" si="229">R21/R26</f>
        <v>0.55573927303364778</v>
      </c>
      <c r="S27" s="15">
        <f t="shared" ref="S27" si="230">S21/S26</f>
        <v>0.49607593195430466</v>
      </c>
      <c r="T27" s="15">
        <f t="shared" ref="T27" si="231">T21/T26</f>
        <v>0.43639476487820561</v>
      </c>
      <c r="U27" s="15">
        <f t="shared" ref="U27" si="232">U21/U26</f>
        <v>0.37669576381517639</v>
      </c>
      <c r="V27" s="15">
        <f t="shared" ref="V27" si="233">V21/V26</f>
        <v>0.31697892077026762</v>
      </c>
      <c r="W27" s="15">
        <f t="shared" ref="W27" si="234">W21/W26</f>
        <v>0.25724422774375022</v>
      </c>
      <c r="X27" s="15">
        <f t="shared" ref="X27" si="235">X21/X26</f>
        <v>0.19749167673111162</v>
      </c>
      <c r="Y27" s="15">
        <f t="shared" ref="Y27" si="236">Y21/Y26</f>
        <v>0.13772125972305313</v>
      </c>
      <c r="Z27" s="15">
        <f t="shared" ref="Z27" si="237">Z21/Z26</f>
        <v>7.7932968705484856E-2</v>
      </c>
      <c r="AA27" s="15">
        <f t="shared" ref="AA27" si="238">AA21/AA26</f>
        <v>1.8126795659524471E-2</v>
      </c>
      <c r="AB27" s="15">
        <f t="shared" ref="AB27" si="239">AB21/AB26</f>
        <v>-4.1697267438509156E-2</v>
      </c>
      <c r="AC27" s="15">
        <f t="shared" ref="AC27" si="240">AC21/AC26</f>
        <v>-0.10153922861709726</v>
      </c>
      <c r="AD27" s="15">
        <f t="shared" ref="AD27" si="241">AD21/AD26</f>
        <v>-0.16139909590952625</v>
      </c>
      <c r="AE27" s="15">
        <f t="shared" ref="AE27" si="242">AE21/AE26</f>
        <v>-0.22127687735389071</v>
      </c>
      <c r="AF27" s="15">
        <f t="shared" ref="AF27" si="243">AF21/AF26</f>
        <v>-0.28117258099309678</v>
      </c>
      <c r="AG27" s="15">
        <f t="shared" ref="AG27" si="244">AG21/AG26</f>
        <v>-0.34108621487486596</v>
      </c>
      <c r="AH27" s="15">
        <f t="shared" ref="AH27" si="245">AH21/AH26</f>
        <v>-0.40101778705173907</v>
      </c>
      <c r="AI27" s="15">
        <f t="shared" ref="AI27" si="246">AI21/AI26</f>
        <v>-0.46096730558107929</v>
      </c>
      <c r="AJ27" s="15">
        <f t="shared" ref="AJ27" si="247">AJ21/AJ26</f>
        <v>-0.52093477852507597</v>
      </c>
      <c r="AK27" s="15">
        <f t="shared" ref="AK27" si="248">AK21/AK26</f>
        <v>-0.580920213950749</v>
      </c>
      <c r="AL27" s="15">
        <f t="shared" ref="AL27" si="249">AL21/AL26</f>
        <v>-0.64092361992995095</v>
      </c>
      <c r="AM27" s="15">
        <f t="shared" ref="AM27" si="250">AM21/AM26</f>
        <v>-0.70094500453937181</v>
      </c>
      <c r="AN27" s="15">
        <f t="shared" ref="AN27" si="251">AN21/AN26</f>
        <v>-0.76098437586054213</v>
      </c>
      <c r="AO27" s="15">
        <f t="shared" ref="AO27" si="252">AO21/AO26</f>
        <v>-0.8210417419798367</v>
      </c>
      <c r="AP27" s="15">
        <f t="shared" ref="AP27" si="253">AP21/AP26</f>
        <v>-0.88111711098847889</v>
      </c>
      <c r="AQ27" s="15">
        <f t="shared" ref="AQ27" si="254">AQ21/AQ26</f>
        <v>-0.9412104909825435</v>
      </c>
      <c r="AR27" s="15">
        <f t="shared" ref="AR27" si="255">AR21/AR26</f>
        <v>-1.0013218900629592</v>
      </c>
    </row>
    <row r="28" spans="2:50" x14ac:dyDescent="0.15">
      <c r="C28" s="8"/>
      <c r="AS28" s="16"/>
      <c r="AT28" s="16"/>
      <c r="AU28" s="16"/>
      <c r="AV28" s="16"/>
      <c r="AW28" s="16"/>
      <c r="AX28" s="16"/>
    </row>
    <row r="29" spans="2:50" x14ac:dyDescent="0.15">
      <c r="B29" s="1" t="s">
        <v>22</v>
      </c>
      <c r="C29" s="8" t="s">
        <v>10</v>
      </c>
      <c r="D29" t="s">
        <v>3</v>
      </c>
      <c r="E29" s="16">
        <f>E25</f>
        <v>1006.6708973080757</v>
      </c>
      <c r="F29" s="16">
        <f t="shared" ref="F29" si="256">F25</f>
        <v>1006.3717946161515</v>
      </c>
      <c r="G29" s="16">
        <f t="shared" ref="G29:AR29" si="257">G25</f>
        <v>1006.0726919242273</v>
      </c>
      <c r="H29" s="16">
        <f t="shared" si="257"/>
        <v>1005.773589232303</v>
      </c>
      <c r="I29" s="16">
        <f t="shared" si="257"/>
        <v>1005.4744865403788</v>
      </c>
      <c r="J29" s="16">
        <f t="shared" si="257"/>
        <v>1005.1753838484547</v>
      </c>
      <c r="K29" s="16">
        <f t="shared" si="257"/>
        <v>1004.8762811565304</v>
      </c>
      <c r="L29" s="16">
        <f t="shared" si="257"/>
        <v>1004.5771784646062</v>
      </c>
      <c r="M29" s="16">
        <f t="shared" si="257"/>
        <v>1004.278075772682</v>
      </c>
      <c r="N29" s="16">
        <f t="shared" si="257"/>
        <v>1003.9789730807578</v>
      </c>
      <c r="O29" s="16">
        <f t="shared" si="257"/>
        <v>1003.6798703888335</v>
      </c>
      <c r="P29" s="16">
        <f t="shared" si="257"/>
        <v>1003.3807676969093</v>
      </c>
      <c r="Q29" s="16">
        <f t="shared" si="257"/>
        <v>1003.0816650049851</v>
      </c>
      <c r="R29" s="16">
        <f t="shared" si="257"/>
        <v>1002.7825623130608</v>
      </c>
      <c r="S29" s="16">
        <f t="shared" si="257"/>
        <v>1002.4834596211366</v>
      </c>
      <c r="T29" s="16">
        <f t="shared" si="257"/>
        <v>1002.1843569292124</v>
      </c>
      <c r="U29" s="16">
        <f t="shared" si="257"/>
        <v>1001.8852542372881</v>
      </c>
      <c r="V29" s="16">
        <f t="shared" si="257"/>
        <v>1001.5861515453639</v>
      </c>
      <c r="W29" s="16">
        <f t="shared" si="257"/>
        <v>1001.2870488534397</v>
      </c>
      <c r="X29" s="16">
        <f t="shared" si="257"/>
        <v>1000.9879461615154</v>
      </c>
      <c r="Y29" s="16">
        <f t="shared" si="257"/>
        <v>1000.6888434695912</v>
      </c>
      <c r="Z29" s="16">
        <f t="shared" si="257"/>
        <v>1000.389740777667</v>
      </c>
      <c r="AA29" s="16">
        <f t="shared" si="257"/>
        <v>1000.0906380857427</v>
      </c>
      <c r="AB29" s="16">
        <f t="shared" si="257"/>
        <v>999.79153539381855</v>
      </c>
      <c r="AC29" s="16">
        <f t="shared" si="257"/>
        <v>999.49243270189436</v>
      </c>
      <c r="AD29" s="16">
        <f t="shared" si="257"/>
        <v>999.19333000997005</v>
      </c>
      <c r="AE29" s="16">
        <f t="shared" si="257"/>
        <v>998.89422731804586</v>
      </c>
      <c r="AF29" s="16">
        <f t="shared" si="257"/>
        <v>998.59512462612167</v>
      </c>
      <c r="AG29" s="16">
        <f t="shared" si="257"/>
        <v>998.29602193419737</v>
      </c>
      <c r="AH29" s="16">
        <f t="shared" si="257"/>
        <v>997.99691924227318</v>
      </c>
      <c r="AI29" s="16">
        <f t="shared" si="257"/>
        <v>997.69781655034899</v>
      </c>
      <c r="AJ29" s="16">
        <f t="shared" si="257"/>
        <v>997.39871385842468</v>
      </c>
      <c r="AK29" s="16">
        <f t="shared" si="257"/>
        <v>997.09961116650049</v>
      </c>
      <c r="AL29" s="16">
        <f t="shared" si="257"/>
        <v>996.8005084745763</v>
      </c>
      <c r="AM29" s="16">
        <f t="shared" si="257"/>
        <v>996.501405782652</v>
      </c>
      <c r="AN29" s="16">
        <f t="shared" si="257"/>
        <v>996.20230309072781</v>
      </c>
      <c r="AO29" s="16">
        <f t="shared" si="257"/>
        <v>995.90320039880362</v>
      </c>
      <c r="AP29" s="16">
        <f t="shared" si="257"/>
        <v>995.60409770687932</v>
      </c>
      <c r="AQ29" s="16">
        <f t="shared" si="257"/>
        <v>995.30499501495513</v>
      </c>
      <c r="AR29" s="16">
        <f t="shared" si="257"/>
        <v>995.00589232303093</v>
      </c>
      <c r="AS29" s="17"/>
      <c r="AT29" s="17"/>
      <c r="AU29" s="17"/>
      <c r="AV29" s="17"/>
      <c r="AW29" s="17"/>
      <c r="AX29" s="17"/>
    </row>
    <row r="30" spans="2:50" x14ac:dyDescent="0.15">
      <c r="C30" s="8" t="s">
        <v>10</v>
      </c>
      <c r="D30" t="s">
        <v>23</v>
      </c>
      <c r="E30" s="17">
        <f>E16</f>
        <v>0.6</v>
      </c>
      <c r="F30" s="17">
        <f t="shared" ref="F30" si="258">F16</f>
        <v>1.2</v>
      </c>
      <c r="G30" s="17">
        <f t="shared" ref="G30:AR30" si="259">G16</f>
        <v>1.8</v>
      </c>
      <c r="H30" s="17">
        <f t="shared" si="259"/>
        <v>2.4</v>
      </c>
      <c r="I30" s="17">
        <f t="shared" si="259"/>
        <v>3</v>
      </c>
      <c r="J30" s="17">
        <f t="shared" si="259"/>
        <v>3.6</v>
      </c>
      <c r="K30" s="17">
        <f t="shared" si="259"/>
        <v>4.2</v>
      </c>
      <c r="L30" s="17">
        <f t="shared" si="259"/>
        <v>4.8</v>
      </c>
      <c r="M30" s="17">
        <f t="shared" si="259"/>
        <v>5.4</v>
      </c>
      <c r="N30" s="17">
        <f t="shared" si="259"/>
        <v>6</v>
      </c>
      <c r="O30" s="17">
        <f t="shared" si="259"/>
        <v>6.6000000000000005</v>
      </c>
      <c r="P30" s="17">
        <f t="shared" si="259"/>
        <v>7.2</v>
      </c>
      <c r="Q30" s="17">
        <f t="shared" si="259"/>
        <v>7.8</v>
      </c>
      <c r="R30" s="17">
        <f t="shared" si="259"/>
        <v>8.4</v>
      </c>
      <c r="S30" s="17">
        <f t="shared" si="259"/>
        <v>9</v>
      </c>
      <c r="T30" s="17">
        <f t="shared" si="259"/>
        <v>9.6</v>
      </c>
      <c r="U30" s="17">
        <f t="shared" si="259"/>
        <v>10.200000000000001</v>
      </c>
      <c r="V30" s="17">
        <f t="shared" si="259"/>
        <v>10.8</v>
      </c>
      <c r="W30" s="17">
        <f t="shared" si="259"/>
        <v>11.4</v>
      </c>
      <c r="X30" s="17">
        <f t="shared" si="259"/>
        <v>12</v>
      </c>
      <c r="Y30" s="17">
        <f t="shared" si="259"/>
        <v>12.6</v>
      </c>
      <c r="Z30" s="17">
        <f t="shared" si="259"/>
        <v>13.200000000000001</v>
      </c>
      <c r="AA30" s="17">
        <f t="shared" si="259"/>
        <v>13.8</v>
      </c>
      <c r="AB30" s="17">
        <f t="shared" si="259"/>
        <v>14.4</v>
      </c>
      <c r="AC30" s="17">
        <f t="shared" si="259"/>
        <v>15</v>
      </c>
      <c r="AD30" s="17">
        <f t="shared" si="259"/>
        <v>15.6</v>
      </c>
      <c r="AE30" s="17">
        <f t="shared" si="259"/>
        <v>16.2</v>
      </c>
      <c r="AF30" s="17">
        <f t="shared" si="259"/>
        <v>16.8</v>
      </c>
      <c r="AG30" s="17">
        <f t="shared" si="259"/>
        <v>17.400000000000002</v>
      </c>
      <c r="AH30" s="17">
        <f t="shared" si="259"/>
        <v>18</v>
      </c>
      <c r="AI30" s="17">
        <f t="shared" si="259"/>
        <v>18.600000000000001</v>
      </c>
      <c r="AJ30" s="17">
        <f t="shared" si="259"/>
        <v>19.2</v>
      </c>
      <c r="AK30" s="17">
        <f t="shared" si="259"/>
        <v>19.8</v>
      </c>
      <c r="AL30" s="17">
        <f t="shared" si="259"/>
        <v>20.400000000000002</v>
      </c>
      <c r="AM30" s="17">
        <f t="shared" si="259"/>
        <v>21</v>
      </c>
      <c r="AN30" s="17">
        <f t="shared" si="259"/>
        <v>21.6</v>
      </c>
      <c r="AO30" s="17">
        <f t="shared" si="259"/>
        <v>22.2</v>
      </c>
      <c r="AP30" s="17">
        <f t="shared" si="259"/>
        <v>22.8</v>
      </c>
      <c r="AQ30" s="17">
        <f t="shared" si="259"/>
        <v>23.400000000000002</v>
      </c>
      <c r="AR30" s="17">
        <f t="shared" si="259"/>
        <v>24</v>
      </c>
      <c r="AS30" s="17"/>
      <c r="AT30" s="17"/>
      <c r="AU30" s="17"/>
      <c r="AV30" s="17"/>
      <c r="AW30" s="17"/>
      <c r="AX30" s="17"/>
    </row>
    <row r="31" spans="2:50" x14ac:dyDescent="0.15">
      <c r="C31" s="8" t="s">
        <v>10</v>
      </c>
      <c r="D31" t="s">
        <v>12</v>
      </c>
      <c r="E31" s="17">
        <f>E30/(1+E15)</f>
        <v>0.59820538384845467</v>
      </c>
      <c r="F31" s="17">
        <f t="shared" ref="F31" si="260">F30/(1+F15)</f>
        <v>1.1964107676969093</v>
      </c>
      <c r="G31" s="17">
        <f t="shared" ref="G31" si="261">G30/(1+G15)</f>
        <v>1.7946161515453642</v>
      </c>
      <c r="H31" s="17">
        <f t="shared" ref="H31" si="262">H30/(1+H15)</f>
        <v>2.3928215353938187</v>
      </c>
      <c r="I31" s="17">
        <f t="shared" ref="I31" si="263">I30/(1+I15)</f>
        <v>2.9910269192422736</v>
      </c>
      <c r="J31" s="17">
        <f t="shared" ref="J31" si="264">J30/(1+J15)</f>
        <v>3.5892323030907285</v>
      </c>
      <c r="K31" s="17">
        <f t="shared" ref="K31" si="265">K30/(1+K15)</f>
        <v>4.1874376869391829</v>
      </c>
      <c r="L31" s="17">
        <f t="shared" ref="L31" si="266">L30/(1+L15)</f>
        <v>4.7856430707876374</v>
      </c>
      <c r="M31" s="17">
        <f t="shared" ref="M31" si="267">M30/(1+M15)</f>
        <v>5.3838484546360927</v>
      </c>
      <c r="N31" s="17">
        <f t="shared" ref="N31" si="268">N30/(1+N15)</f>
        <v>5.9820538384845472</v>
      </c>
      <c r="O31" s="17">
        <f t="shared" ref="O31" si="269">O30/(1+O15)</f>
        <v>6.5802592223330025</v>
      </c>
      <c r="P31" s="17">
        <f t="shared" ref="P31" si="270">P30/(1+P15)</f>
        <v>7.178464606181457</v>
      </c>
      <c r="Q31" s="17">
        <f t="shared" ref="Q31" si="271">Q30/(1+Q15)</f>
        <v>7.7766699900299106</v>
      </c>
      <c r="R31" s="17">
        <f t="shared" ref="R31" si="272">R30/(1+R15)</f>
        <v>8.3748753738783659</v>
      </c>
      <c r="S31" s="17">
        <f t="shared" ref="S31" si="273">S30/(1+S15)</f>
        <v>8.9730807577268212</v>
      </c>
      <c r="T31" s="17">
        <f t="shared" ref="T31" si="274">T30/(1+T15)</f>
        <v>9.5712861415752748</v>
      </c>
      <c r="U31" s="17">
        <f t="shared" ref="U31" si="275">U30/(1+U15)</f>
        <v>10.16949152542373</v>
      </c>
      <c r="V31" s="17">
        <f t="shared" ref="V31" si="276">V30/(1+V15)</f>
        <v>10.767696909272185</v>
      </c>
      <c r="W31" s="17">
        <f t="shared" ref="W31" si="277">W30/(1+W15)</f>
        <v>11.365902293120639</v>
      </c>
      <c r="X31" s="17">
        <f t="shared" ref="X31" si="278">X30/(1+X15)</f>
        <v>11.964107676969094</v>
      </c>
      <c r="Y31" s="17">
        <f t="shared" ref="Y31" si="279">Y30/(1+Y15)</f>
        <v>12.562313060817548</v>
      </c>
      <c r="Z31" s="17">
        <f t="shared" ref="Z31" si="280">Z30/(1+Z15)</f>
        <v>13.160518444666005</v>
      </c>
      <c r="AA31" s="17">
        <f t="shared" ref="AA31" si="281">AA30/(1+AA15)</f>
        <v>13.758723828514459</v>
      </c>
      <c r="AB31" s="17">
        <f t="shared" ref="AB31" si="282">AB30/(1+AB15)</f>
        <v>14.356929212362914</v>
      </c>
      <c r="AC31" s="17">
        <f t="shared" ref="AC31" si="283">AC30/(1+AC15)</f>
        <v>14.955134596211368</v>
      </c>
      <c r="AD31" s="17">
        <f t="shared" ref="AD31" si="284">AD30/(1+AD15)</f>
        <v>15.553339980059821</v>
      </c>
      <c r="AE31" s="17">
        <f t="shared" ref="AE31" si="285">AE30/(1+AE15)</f>
        <v>16.151545363908276</v>
      </c>
      <c r="AF31" s="17">
        <f t="shared" ref="AF31" si="286">AF30/(1+AF15)</f>
        <v>16.749750747756732</v>
      </c>
      <c r="AG31" s="17">
        <f t="shared" ref="AG31" si="287">AG30/(1+AG15)</f>
        <v>17.347956131605187</v>
      </c>
      <c r="AH31" s="17">
        <f t="shared" ref="AH31" si="288">AH30/(1+AH15)</f>
        <v>17.946161515453642</v>
      </c>
      <c r="AI31" s="17">
        <f t="shared" ref="AI31" si="289">AI30/(1+AI15)</f>
        <v>18.544366899302098</v>
      </c>
      <c r="AJ31" s="17">
        <f t="shared" ref="AJ31" si="290">AJ30/(1+AJ15)</f>
        <v>19.14257228315055</v>
      </c>
      <c r="AK31" s="17">
        <f t="shared" ref="AK31" si="291">AK30/(1+AK15)</f>
        <v>19.740777666999005</v>
      </c>
      <c r="AL31" s="17">
        <f t="shared" ref="AL31" si="292">AL30/(1+AL15)</f>
        <v>20.33898305084746</v>
      </c>
      <c r="AM31" s="17">
        <f t="shared" ref="AM31" si="293">AM30/(1+AM15)</f>
        <v>20.937188434695916</v>
      </c>
      <c r="AN31" s="17">
        <f t="shared" ref="AN31" si="294">AN30/(1+AN15)</f>
        <v>21.535393818544371</v>
      </c>
      <c r="AO31" s="17">
        <f t="shared" ref="AO31" si="295">AO30/(1+AO15)</f>
        <v>22.133599202392823</v>
      </c>
      <c r="AP31" s="17">
        <f t="shared" ref="AP31" si="296">AP30/(1+AP15)</f>
        <v>22.731804586241278</v>
      </c>
      <c r="AQ31" s="17">
        <f t="shared" ref="AQ31" si="297">AQ30/(1+AQ15)</f>
        <v>23.330009970089737</v>
      </c>
      <c r="AR31" s="17">
        <f t="shared" ref="AR31" si="298">AR30/(1+AR15)</f>
        <v>23.928215353938189</v>
      </c>
      <c r="AS31" s="17"/>
      <c r="AT31" s="17"/>
      <c r="AU31" s="17"/>
      <c r="AV31" s="17"/>
      <c r="AW31" s="17"/>
      <c r="AX31" s="17"/>
    </row>
    <row r="32" spans="2:50" x14ac:dyDescent="0.15">
      <c r="C32" s="8" t="s">
        <v>10</v>
      </c>
      <c r="D32" t="s">
        <v>24</v>
      </c>
      <c r="E32" s="17">
        <f>E29+E31</f>
        <v>1007.2691026919242</v>
      </c>
      <c r="F32" s="17">
        <f t="shared" ref="F32" si="299">F29+F31</f>
        <v>1007.5682053838484</v>
      </c>
      <c r="G32" s="17">
        <f t="shared" ref="G32" si="300">G29+G31</f>
        <v>1007.8673080757727</v>
      </c>
      <c r="H32" s="17">
        <f t="shared" ref="H32" si="301">H29+H31</f>
        <v>1008.1664107676969</v>
      </c>
      <c r="I32" s="17">
        <f t="shared" ref="I32" si="302">I29+I31</f>
        <v>1008.4655134596211</v>
      </c>
      <c r="J32" s="17">
        <f t="shared" ref="J32" si="303">J29+J31</f>
        <v>1008.7646161515454</v>
      </c>
      <c r="K32" s="17">
        <f t="shared" ref="K32" si="304">K29+K31</f>
        <v>1009.0637188434696</v>
      </c>
      <c r="L32" s="17">
        <f t="shared" ref="L32" si="305">L29+L31</f>
        <v>1009.3628215353938</v>
      </c>
      <c r="M32" s="17">
        <f t="shared" ref="M32" si="306">M29+M31</f>
        <v>1009.6619242273181</v>
      </c>
      <c r="N32" s="17">
        <f t="shared" ref="N32" si="307">N29+N31</f>
        <v>1009.9610269192424</v>
      </c>
      <c r="O32" s="17">
        <f t="shared" ref="O32" si="308">O29+O31</f>
        <v>1010.2601296111665</v>
      </c>
      <c r="P32" s="17">
        <f t="shared" ref="P32" si="309">P29+P31</f>
        <v>1010.5592323030908</v>
      </c>
      <c r="Q32" s="17">
        <f t="shared" ref="Q32" si="310">Q29+Q31</f>
        <v>1010.858334995015</v>
      </c>
      <c r="R32" s="17">
        <f t="shared" ref="R32" si="311">R29+R31</f>
        <v>1011.1574376869391</v>
      </c>
      <c r="S32" s="17">
        <f t="shared" ref="S32" si="312">S29+S31</f>
        <v>1011.4565403788635</v>
      </c>
      <c r="T32" s="17">
        <f t="shared" ref="T32" si="313">T29+T31</f>
        <v>1011.7556430707876</v>
      </c>
      <c r="U32" s="17">
        <f t="shared" ref="U32" si="314">U29+U31</f>
        <v>1012.0547457627118</v>
      </c>
      <c r="V32" s="17">
        <f t="shared" ref="V32" si="315">V29+V31</f>
        <v>1012.3538484546361</v>
      </c>
      <c r="W32" s="17">
        <f t="shared" ref="W32" si="316">W29+W31</f>
        <v>1012.6529511465603</v>
      </c>
      <c r="X32" s="17">
        <f t="shared" ref="X32" si="317">X29+X31</f>
        <v>1012.9520538384845</v>
      </c>
      <c r="Y32" s="17">
        <f t="shared" ref="Y32" si="318">Y29+Y31</f>
        <v>1013.2511565304088</v>
      </c>
      <c r="Z32" s="17">
        <f t="shared" ref="Z32" si="319">Z29+Z31</f>
        <v>1013.550259222333</v>
      </c>
      <c r="AA32" s="17">
        <f t="shared" ref="AA32" si="320">AA29+AA31</f>
        <v>1013.8493619142572</v>
      </c>
      <c r="AB32" s="17">
        <f t="shared" ref="AB32" si="321">AB29+AB31</f>
        <v>1014.1484646061815</v>
      </c>
      <c r="AC32" s="17">
        <f t="shared" ref="AC32" si="322">AC29+AC31</f>
        <v>1014.4475672981057</v>
      </c>
      <c r="AD32" s="17">
        <f t="shared" ref="AD32" si="323">AD29+AD31</f>
        <v>1014.7466699900299</v>
      </c>
      <c r="AE32" s="17">
        <f t="shared" ref="AE32" si="324">AE29+AE31</f>
        <v>1015.0457726819542</v>
      </c>
      <c r="AF32" s="17">
        <f t="shared" ref="AF32" si="325">AF29+AF31</f>
        <v>1015.3448753738784</v>
      </c>
      <c r="AG32" s="17">
        <f t="shared" ref="AG32" si="326">AG29+AG31</f>
        <v>1015.6439780658026</v>
      </c>
      <c r="AH32" s="17">
        <f t="shared" ref="AH32" si="327">AH29+AH31</f>
        <v>1015.9430807577269</v>
      </c>
      <c r="AI32" s="17">
        <f t="shared" ref="AI32" si="328">AI29+AI31</f>
        <v>1016.2421834496511</v>
      </c>
      <c r="AJ32" s="17">
        <f t="shared" ref="AJ32" si="329">AJ29+AJ31</f>
        <v>1016.5412861415753</v>
      </c>
      <c r="AK32" s="17">
        <f t="shared" ref="AK32" si="330">AK29+AK31</f>
        <v>1016.8403888334994</v>
      </c>
      <c r="AL32" s="17">
        <f t="shared" ref="AL32" si="331">AL29+AL31</f>
        <v>1017.1394915254238</v>
      </c>
      <c r="AM32" s="17">
        <f t="shared" ref="AM32" si="332">AM29+AM31</f>
        <v>1017.4385942173479</v>
      </c>
      <c r="AN32" s="17">
        <f t="shared" ref="AN32" si="333">AN29+AN31</f>
        <v>1017.7376969092721</v>
      </c>
      <c r="AO32" s="17">
        <f t="shared" ref="AO32" si="334">AO29+AO31</f>
        <v>1018.0367996011964</v>
      </c>
      <c r="AP32" s="17">
        <f t="shared" ref="AP32" si="335">AP29+AP31</f>
        <v>1018.3359022931206</v>
      </c>
      <c r="AQ32" s="17">
        <f t="shared" ref="AQ32" si="336">AQ29+AQ31</f>
        <v>1018.6350049850448</v>
      </c>
      <c r="AR32" s="17">
        <f t="shared" ref="AR32" si="337">AR29+AR31</f>
        <v>1018.9341076769691</v>
      </c>
      <c r="AS32" s="17"/>
      <c r="AT32" s="17"/>
      <c r="AU32" s="17"/>
      <c r="AV32" s="17"/>
      <c r="AW32" s="17"/>
      <c r="AX32" s="17"/>
    </row>
    <row r="33" spans="2:50" x14ac:dyDescent="0.15">
      <c r="C33" s="8" t="s">
        <v>10</v>
      </c>
      <c r="D33" t="s">
        <v>20</v>
      </c>
      <c r="E33" s="17">
        <f>(E32+E29)/2</f>
        <v>1006.97</v>
      </c>
      <c r="F33" s="17">
        <f t="shared" ref="F33" si="338">(F32+F29)/2</f>
        <v>1006.97</v>
      </c>
      <c r="G33" s="17">
        <f t="shared" ref="G33" si="339">(G32+G29)/2</f>
        <v>1006.97</v>
      </c>
      <c r="H33" s="17">
        <f t="shared" ref="H33" si="340">(H32+H29)/2</f>
        <v>1006.97</v>
      </c>
      <c r="I33" s="17">
        <f t="shared" ref="I33" si="341">(I32+I29)/2</f>
        <v>1006.97</v>
      </c>
      <c r="J33" s="17">
        <f t="shared" ref="J33" si="342">(J32+J29)/2</f>
        <v>1006.97</v>
      </c>
      <c r="K33" s="17">
        <f t="shared" ref="K33" si="343">(K32+K29)/2</f>
        <v>1006.97</v>
      </c>
      <c r="L33" s="17">
        <f t="shared" ref="L33" si="344">(L32+L29)/2</f>
        <v>1006.97</v>
      </c>
      <c r="M33" s="17">
        <f t="shared" ref="M33" si="345">(M32+M29)/2</f>
        <v>1006.97</v>
      </c>
      <c r="N33" s="17">
        <f t="shared" ref="N33" si="346">(N32+N29)/2</f>
        <v>1006.97</v>
      </c>
      <c r="O33" s="17">
        <f t="shared" ref="O33" si="347">(O32+O29)/2</f>
        <v>1006.97</v>
      </c>
      <c r="P33" s="17">
        <f t="shared" ref="P33" si="348">(P32+P29)/2</f>
        <v>1006.97</v>
      </c>
      <c r="Q33" s="17">
        <f t="shared" ref="Q33" si="349">(Q32+Q29)/2</f>
        <v>1006.97</v>
      </c>
      <c r="R33" s="17">
        <f t="shared" ref="R33" si="350">(R32+R29)/2</f>
        <v>1006.97</v>
      </c>
      <c r="S33" s="17">
        <f t="shared" ref="S33" si="351">(S32+S29)/2</f>
        <v>1006.97</v>
      </c>
      <c r="T33" s="17">
        <f t="shared" ref="T33" si="352">(T32+T29)/2</f>
        <v>1006.97</v>
      </c>
      <c r="U33" s="17">
        <f t="shared" ref="U33" si="353">(U32+U29)/2</f>
        <v>1006.97</v>
      </c>
      <c r="V33" s="17">
        <f t="shared" ref="V33" si="354">(V32+V29)/2</f>
        <v>1006.97</v>
      </c>
      <c r="W33" s="17">
        <f t="shared" ref="W33" si="355">(W32+W29)/2</f>
        <v>1006.97</v>
      </c>
      <c r="X33" s="17">
        <f t="shared" ref="X33" si="356">(X32+X29)/2</f>
        <v>1006.97</v>
      </c>
      <c r="Y33" s="17">
        <f t="shared" ref="Y33" si="357">(Y32+Y29)/2</f>
        <v>1006.97</v>
      </c>
      <c r="Z33" s="17">
        <f t="shared" ref="Z33" si="358">(Z32+Z29)/2</f>
        <v>1006.97</v>
      </c>
      <c r="AA33" s="17">
        <f t="shared" ref="AA33" si="359">(AA32+AA29)/2</f>
        <v>1006.97</v>
      </c>
      <c r="AB33" s="17">
        <f t="shared" ref="AB33" si="360">(AB32+AB29)/2</f>
        <v>1006.97</v>
      </c>
      <c r="AC33" s="17">
        <f t="shared" ref="AC33" si="361">(AC32+AC29)/2</f>
        <v>1006.97</v>
      </c>
      <c r="AD33" s="17">
        <f t="shared" ref="AD33" si="362">(AD32+AD29)/2</f>
        <v>1006.97</v>
      </c>
      <c r="AE33" s="17">
        <f t="shared" ref="AE33" si="363">(AE32+AE29)/2</f>
        <v>1006.97</v>
      </c>
      <c r="AF33" s="17">
        <f t="shared" ref="AF33" si="364">(AF32+AF29)/2</f>
        <v>1006.97</v>
      </c>
      <c r="AG33" s="17">
        <f t="shared" ref="AG33" si="365">(AG32+AG29)/2</f>
        <v>1006.97</v>
      </c>
      <c r="AH33" s="17">
        <f t="shared" ref="AH33" si="366">(AH32+AH29)/2</f>
        <v>1006.97</v>
      </c>
      <c r="AI33" s="17">
        <f t="shared" ref="AI33" si="367">(AI32+AI29)/2</f>
        <v>1006.97</v>
      </c>
      <c r="AJ33" s="17">
        <f t="shared" ref="AJ33" si="368">(AJ32+AJ29)/2</f>
        <v>1006.97</v>
      </c>
      <c r="AK33" s="17">
        <f t="shared" ref="AK33" si="369">(AK32+AK29)/2</f>
        <v>1006.97</v>
      </c>
      <c r="AL33" s="17">
        <f t="shared" ref="AL33" si="370">(AL32+AL29)/2</f>
        <v>1006.97</v>
      </c>
      <c r="AM33" s="17">
        <f t="shared" ref="AM33" si="371">(AM32+AM29)/2</f>
        <v>1006.97</v>
      </c>
      <c r="AN33" s="17">
        <f t="shared" ref="AN33" si="372">(AN32+AN29)/2</f>
        <v>1006.97</v>
      </c>
      <c r="AO33" s="17">
        <f t="shared" ref="AO33" si="373">(AO32+AO29)/2</f>
        <v>1006.97</v>
      </c>
      <c r="AP33" s="17">
        <f t="shared" ref="AP33" si="374">(AP32+AP29)/2</f>
        <v>1006.97</v>
      </c>
      <c r="AQ33" s="17">
        <f t="shared" ref="AQ33" si="375">(AQ32+AQ29)/2</f>
        <v>1006.97</v>
      </c>
      <c r="AR33" s="17">
        <f t="shared" ref="AR33" si="376">(AR32+AR29)/2</f>
        <v>1006.97</v>
      </c>
      <c r="AS33" s="19"/>
      <c r="AT33" s="19"/>
      <c r="AU33" s="19"/>
      <c r="AV33" s="19"/>
      <c r="AW33" s="19"/>
      <c r="AX33" s="19"/>
    </row>
    <row r="34" spans="2:50" x14ac:dyDescent="0.15">
      <c r="C34" s="8" t="s">
        <v>10</v>
      </c>
      <c r="D34" t="s">
        <v>25</v>
      </c>
      <c r="E34" s="19">
        <f>E33*(1+E15)</f>
        <v>1009.9909099999999</v>
      </c>
      <c r="F34" s="19">
        <f t="shared" ref="F34" si="377">F33*(1+F15)</f>
        <v>1009.9909099999999</v>
      </c>
      <c r="G34" s="19">
        <f t="shared" ref="G34" si="378">G33*(1+G15)</f>
        <v>1009.9909099999999</v>
      </c>
      <c r="H34" s="19">
        <f t="shared" ref="H34" si="379">H33*(1+H15)</f>
        <v>1009.9909099999999</v>
      </c>
      <c r="I34" s="19">
        <f t="shared" ref="I34" si="380">I33*(1+I15)</f>
        <v>1009.9909099999999</v>
      </c>
      <c r="J34" s="19">
        <f t="shared" ref="J34" si="381">J33*(1+J15)</f>
        <v>1009.9909099999999</v>
      </c>
      <c r="K34" s="19">
        <f t="shared" ref="K34" si="382">K33*(1+K15)</f>
        <v>1009.9909099999999</v>
      </c>
      <c r="L34" s="19">
        <f t="shared" ref="L34" si="383">L33*(1+L15)</f>
        <v>1009.9909099999999</v>
      </c>
      <c r="M34" s="19">
        <f t="shared" ref="M34" si="384">M33*(1+M15)</f>
        <v>1009.9909099999999</v>
      </c>
      <c r="N34" s="19">
        <f t="shared" ref="N34" si="385">N33*(1+N15)</f>
        <v>1009.9909099999999</v>
      </c>
      <c r="O34" s="19">
        <f t="shared" ref="O34" si="386">O33*(1+O15)</f>
        <v>1009.9909099999999</v>
      </c>
      <c r="P34" s="19">
        <f t="shared" ref="P34" si="387">P33*(1+P15)</f>
        <v>1009.9909099999999</v>
      </c>
      <c r="Q34" s="19">
        <f t="shared" ref="Q34" si="388">Q33*(1+Q15)</f>
        <v>1009.9909099999999</v>
      </c>
      <c r="R34" s="19">
        <f t="shared" ref="R34" si="389">R33*(1+R15)</f>
        <v>1009.9909099999999</v>
      </c>
      <c r="S34" s="19">
        <f t="shared" ref="S34" si="390">S33*(1+S15)</f>
        <v>1009.9909099999999</v>
      </c>
      <c r="T34" s="19">
        <f t="shared" ref="T34" si="391">T33*(1+T15)</f>
        <v>1009.9909099999999</v>
      </c>
      <c r="U34" s="19">
        <f t="shared" ref="U34" si="392">U33*(1+U15)</f>
        <v>1009.9909099999999</v>
      </c>
      <c r="V34" s="19">
        <f t="shared" ref="V34" si="393">V33*(1+V15)</f>
        <v>1009.9909099999999</v>
      </c>
      <c r="W34" s="19">
        <f t="shared" ref="W34" si="394">W33*(1+W15)</f>
        <v>1009.9909099999999</v>
      </c>
      <c r="X34" s="19">
        <f t="shared" ref="X34" si="395">X33*(1+X15)</f>
        <v>1009.9909099999999</v>
      </c>
      <c r="Y34" s="19">
        <f t="shared" ref="Y34" si="396">Y33*(1+Y15)</f>
        <v>1009.9909099999999</v>
      </c>
      <c r="Z34" s="19">
        <f t="shared" ref="Z34" si="397">Z33*(1+Z15)</f>
        <v>1009.9909099999999</v>
      </c>
      <c r="AA34" s="19">
        <f t="shared" ref="AA34" si="398">AA33*(1+AA15)</f>
        <v>1009.9909099999999</v>
      </c>
      <c r="AB34" s="19">
        <f t="shared" ref="AB34" si="399">AB33*(1+AB15)</f>
        <v>1009.9909099999999</v>
      </c>
      <c r="AC34" s="19">
        <f t="shared" ref="AC34" si="400">AC33*(1+AC15)</f>
        <v>1009.9909099999999</v>
      </c>
      <c r="AD34" s="19">
        <f t="shared" ref="AD34" si="401">AD33*(1+AD15)</f>
        <v>1009.9909099999999</v>
      </c>
      <c r="AE34" s="19">
        <f t="shared" ref="AE34" si="402">AE33*(1+AE15)</f>
        <v>1009.9909099999999</v>
      </c>
      <c r="AF34" s="19">
        <f t="shared" ref="AF34" si="403">AF33*(1+AF15)</f>
        <v>1009.9909099999999</v>
      </c>
      <c r="AG34" s="19">
        <f t="shared" ref="AG34" si="404">AG33*(1+AG15)</f>
        <v>1009.9909099999999</v>
      </c>
      <c r="AH34" s="19">
        <f t="shared" ref="AH34" si="405">AH33*(1+AH15)</f>
        <v>1009.9909099999999</v>
      </c>
      <c r="AI34" s="19">
        <f t="shared" ref="AI34" si="406">AI33*(1+AI15)</f>
        <v>1009.9909099999999</v>
      </c>
      <c r="AJ34" s="19">
        <f t="shared" ref="AJ34" si="407">AJ33*(1+AJ15)</f>
        <v>1009.9909099999999</v>
      </c>
      <c r="AK34" s="19">
        <f t="shared" ref="AK34" si="408">AK33*(1+AK15)</f>
        <v>1009.9909099999999</v>
      </c>
      <c r="AL34" s="19">
        <f t="shared" ref="AL34" si="409">AL33*(1+AL15)</f>
        <v>1009.9909099999999</v>
      </c>
      <c r="AM34" s="19">
        <f t="shared" ref="AM34" si="410">AM33*(1+AM15)</f>
        <v>1009.9909099999999</v>
      </c>
      <c r="AN34" s="19">
        <f t="shared" ref="AN34" si="411">AN33*(1+AN15)</f>
        <v>1009.9909099999999</v>
      </c>
      <c r="AO34" s="19">
        <f t="shared" ref="AO34" si="412">AO33*(1+AO15)</f>
        <v>1009.9909099999999</v>
      </c>
      <c r="AP34" s="19">
        <f t="shared" ref="AP34" si="413">AP33*(1+AP15)</f>
        <v>1009.9909099999999</v>
      </c>
      <c r="AQ34" s="19">
        <f t="shared" ref="AQ34" si="414">AQ33*(1+AQ15)</f>
        <v>1009.9909099999999</v>
      </c>
      <c r="AR34" s="19">
        <f t="shared" ref="AR34" si="415">AR33*(1+AR15)</f>
        <v>1009.9909099999999</v>
      </c>
      <c r="AS34" s="15"/>
      <c r="AT34" s="15"/>
      <c r="AU34" s="15"/>
      <c r="AV34" s="15"/>
      <c r="AW34" s="15"/>
      <c r="AX34" s="15"/>
    </row>
    <row r="35" spans="2:50" x14ac:dyDescent="0.15">
      <c r="C35" s="14" t="s">
        <v>10</v>
      </c>
      <c r="D35" s="1" t="s">
        <v>26</v>
      </c>
      <c r="E35" s="15">
        <f>(E10/(1+E15))/E33</f>
        <v>0.11881295050467336</v>
      </c>
      <c r="F35" s="15">
        <f t="shared" ref="F35" si="416">(F10/(1+F15))/F33</f>
        <v>0.23762590100934672</v>
      </c>
      <c r="G35" s="15">
        <f t="shared" ref="G35:AR35" si="417">(G10/(1+G15))/G33</f>
        <v>0.35643885151402011</v>
      </c>
      <c r="H35" s="15">
        <f t="shared" si="417"/>
        <v>0.47525180201869344</v>
      </c>
      <c r="I35" s="15">
        <f t="shared" si="417"/>
        <v>0.59406475252336688</v>
      </c>
      <c r="J35" s="15">
        <f t="shared" si="417"/>
        <v>0.71287770302804021</v>
      </c>
      <c r="K35" s="15">
        <f t="shared" si="417"/>
        <v>0.83169065353271354</v>
      </c>
      <c r="L35" s="15">
        <f t="shared" si="417"/>
        <v>0.95050360403738687</v>
      </c>
      <c r="M35" s="15">
        <f t="shared" si="417"/>
        <v>1.0693165545420604</v>
      </c>
      <c r="N35" s="15">
        <f t="shared" si="417"/>
        <v>1.1881295050467338</v>
      </c>
      <c r="O35" s="15">
        <f t="shared" si="417"/>
        <v>1.3069424555514071</v>
      </c>
      <c r="P35" s="15">
        <f t="shared" si="417"/>
        <v>1.4257554060560804</v>
      </c>
      <c r="Q35" s="15">
        <f t="shared" si="417"/>
        <v>1.5445683565607538</v>
      </c>
      <c r="R35" s="15">
        <f t="shared" si="417"/>
        <v>1.6633813070654271</v>
      </c>
      <c r="S35" s="15">
        <f t="shared" si="417"/>
        <v>1.7821942575701004</v>
      </c>
      <c r="T35" s="15">
        <f t="shared" si="417"/>
        <v>1.9010072080747737</v>
      </c>
      <c r="U35" s="15">
        <f t="shared" si="417"/>
        <v>2.0198201585794471</v>
      </c>
      <c r="V35" s="15">
        <f t="shared" si="417"/>
        <v>2.1386331090841209</v>
      </c>
      <c r="W35" s="15">
        <f t="shared" si="417"/>
        <v>2.2574460595887937</v>
      </c>
      <c r="X35" s="15">
        <f t="shared" si="417"/>
        <v>2.3762590100934675</v>
      </c>
      <c r="Y35" s="15">
        <f t="shared" si="417"/>
        <v>2.4950719605981404</v>
      </c>
      <c r="Z35" s="15">
        <f t="shared" si="417"/>
        <v>2.6138849111028142</v>
      </c>
      <c r="AA35" s="15">
        <f t="shared" si="417"/>
        <v>2.7326978616074871</v>
      </c>
      <c r="AB35" s="15">
        <f t="shared" si="417"/>
        <v>2.8515108121121608</v>
      </c>
      <c r="AC35" s="15">
        <f t="shared" si="417"/>
        <v>2.9703237626168342</v>
      </c>
      <c r="AD35" s="15">
        <f t="shared" si="417"/>
        <v>3.0891367131215075</v>
      </c>
      <c r="AE35" s="15">
        <f t="shared" si="417"/>
        <v>3.2079496636261808</v>
      </c>
      <c r="AF35" s="15">
        <f t="shared" si="417"/>
        <v>3.3267626141308542</v>
      </c>
      <c r="AG35" s="15">
        <f t="shared" si="417"/>
        <v>3.4455755646355275</v>
      </c>
      <c r="AH35" s="15">
        <f t="shared" si="417"/>
        <v>3.5643885151402008</v>
      </c>
      <c r="AI35" s="15">
        <f t="shared" si="417"/>
        <v>3.6832014656448742</v>
      </c>
      <c r="AJ35" s="15">
        <f t="shared" si="417"/>
        <v>3.8020144161495475</v>
      </c>
      <c r="AK35" s="15">
        <f t="shared" si="417"/>
        <v>3.9208273666542213</v>
      </c>
      <c r="AL35" s="15">
        <f t="shared" si="417"/>
        <v>4.0396403171588942</v>
      </c>
      <c r="AM35" s="15">
        <f t="shared" si="417"/>
        <v>4.1584532676635675</v>
      </c>
      <c r="AN35" s="15">
        <f t="shared" si="417"/>
        <v>4.2772662181682417</v>
      </c>
      <c r="AO35" s="15">
        <f t="shared" si="417"/>
        <v>4.396079168672915</v>
      </c>
      <c r="AP35" s="15">
        <f t="shared" si="417"/>
        <v>4.5148921191775875</v>
      </c>
      <c r="AQ35" s="15">
        <f t="shared" si="417"/>
        <v>4.6337050696822608</v>
      </c>
      <c r="AR35" s="15">
        <f t="shared" si="417"/>
        <v>4.752518020186935</v>
      </c>
    </row>
    <row r="36" spans="2:50" x14ac:dyDescent="0.15">
      <c r="C36" s="8"/>
    </row>
    <row r="37" spans="2:50" x14ac:dyDescent="0.15">
      <c r="C37" s="8"/>
      <c r="AS37" s="20"/>
      <c r="AT37" s="20"/>
      <c r="AU37" s="20"/>
      <c r="AV37" s="20"/>
      <c r="AW37" s="20"/>
      <c r="AX37" s="20"/>
    </row>
    <row r="38" spans="2:50" x14ac:dyDescent="0.15">
      <c r="B38" s="1" t="s">
        <v>27</v>
      </c>
      <c r="C38" s="8" t="s">
        <v>28</v>
      </c>
      <c r="D38" t="s">
        <v>8</v>
      </c>
      <c r="E38" s="20">
        <f>E14/(E8)</f>
        <v>5.0000000000000004E-6</v>
      </c>
      <c r="F38" s="20">
        <f t="shared" ref="F38" si="418">F14/(F8)</f>
        <v>5.0000000000000004E-6</v>
      </c>
      <c r="G38" s="20">
        <f t="shared" ref="G38:AR38" si="419">G14/(G8)</f>
        <v>5.0000000000000004E-6</v>
      </c>
      <c r="H38" s="20">
        <f t="shared" si="419"/>
        <v>5.0000000000000004E-6</v>
      </c>
      <c r="I38" s="20">
        <f t="shared" si="419"/>
        <v>5.0000000000000004E-6</v>
      </c>
      <c r="J38" s="20">
        <f t="shared" si="419"/>
        <v>5.0000000000000004E-6</v>
      </c>
      <c r="K38" s="20">
        <f t="shared" si="419"/>
        <v>5.0000000000000004E-6</v>
      </c>
      <c r="L38" s="20">
        <f t="shared" si="419"/>
        <v>5.0000000000000004E-6</v>
      </c>
      <c r="M38" s="20">
        <f t="shared" si="419"/>
        <v>5.0000000000000004E-6</v>
      </c>
      <c r="N38" s="20">
        <f t="shared" si="419"/>
        <v>5.0000000000000004E-6</v>
      </c>
      <c r="O38" s="20">
        <f t="shared" si="419"/>
        <v>5.0000000000000004E-6</v>
      </c>
      <c r="P38" s="20">
        <f t="shared" si="419"/>
        <v>5.0000000000000004E-6</v>
      </c>
      <c r="Q38" s="20">
        <f t="shared" si="419"/>
        <v>5.0000000000000004E-6</v>
      </c>
      <c r="R38" s="20">
        <f t="shared" si="419"/>
        <v>5.0000000000000004E-6</v>
      </c>
      <c r="S38" s="20">
        <f t="shared" si="419"/>
        <v>5.0000000000000004E-6</v>
      </c>
      <c r="T38" s="20">
        <f t="shared" si="419"/>
        <v>5.0000000000000004E-6</v>
      </c>
      <c r="U38" s="20">
        <f t="shared" si="419"/>
        <v>5.0000000000000004E-6</v>
      </c>
      <c r="V38" s="20">
        <f t="shared" si="419"/>
        <v>5.0000000000000004E-6</v>
      </c>
      <c r="W38" s="20">
        <f t="shared" si="419"/>
        <v>5.0000000000000004E-6</v>
      </c>
      <c r="X38" s="20">
        <f t="shared" si="419"/>
        <v>5.0000000000000004E-6</v>
      </c>
      <c r="Y38" s="20">
        <f t="shared" si="419"/>
        <v>5.0000000000000004E-6</v>
      </c>
      <c r="Z38" s="20">
        <f t="shared" si="419"/>
        <v>5.0000000000000004E-6</v>
      </c>
      <c r="AA38" s="20">
        <f t="shared" si="419"/>
        <v>5.0000000000000004E-6</v>
      </c>
      <c r="AB38" s="20">
        <f t="shared" si="419"/>
        <v>5.0000000000000004E-6</v>
      </c>
      <c r="AC38" s="20">
        <f t="shared" si="419"/>
        <v>5.0000000000000004E-6</v>
      </c>
      <c r="AD38" s="20">
        <f t="shared" si="419"/>
        <v>5.0000000000000004E-6</v>
      </c>
      <c r="AE38" s="20">
        <f t="shared" si="419"/>
        <v>5.0000000000000004E-6</v>
      </c>
      <c r="AF38" s="20">
        <f t="shared" si="419"/>
        <v>5.0000000000000004E-6</v>
      </c>
      <c r="AG38" s="20">
        <f t="shared" si="419"/>
        <v>5.0000000000000004E-6</v>
      </c>
      <c r="AH38" s="20">
        <f t="shared" si="419"/>
        <v>5.0000000000000004E-6</v>
      </c>
      <c r="AI38" s="20">
        <f t="shared" si="419"/>
        <v>5.0000000000000004E-6</v>
      </c>
      <c r="AJ38" s="20">
        <f t="shared" si="419"/>
        <v>5.0000000000000004E-6</v>
      </c>
      <c r="AK38" s="20">
        <f t="shared" si="419"/>
        <v>5.0000000000000004E-6</v>
      </c>
      <c r="AL38" s="20">
        <f t="shared" si="419"/>
        <v>5.0000000000000004E-6</v>
      </c>
      <c r="AM38" s="20">
        <f t="shared" si="419"/>
        <v>5.0000000000000004E-6</v>
      </c>
      <c r="AN38" s="20">
        <f t="shared" si="419"/>
        <v>5.0000000000000004E-6</v>
      </c>
      <c r="AO38" s="20">
        <f t="shared" si="419"/>
        <v>5.0000000000000004E-6</v>
      </c>
      <c r="AP38" s="20">
        <f t="shared" si="419"/>
        <v>5.0000000000000004E-6</v>
      </c>
      <c r="AQ38" s="20">
        <f t="shared" si="419"/>
        <v>5.0000000000000004E-6</v>
      </c>
      <c r="AR38" s="20">
        <f t="shared" si="419"/>
        <v>5.0000000000000004E-6</v>
      </c>
      <c r="AS38" s="17"/>
      <c r="AT38" s="17"/>
      <c r="AU38" s="17"/>
      <c r="AV38" s="17"/>
      <c r="AW38" s="17"/>
      <c r="AX38" s="17"/>
    </row>
    <row r="39" spans="2:50" x14ac:dyDescent="0.15">
      <c r="B39" t="s">
        <v>29</v>
      </c>
      <c r="C39" s="8" t="s">
        <v>13</v>
      </c>
      <c r="D39" t="s">
        <v>30</v>
      </c>
      <c r="E39" s="17">
        <f>1/E32</f>
        <v>9.9278335583559787E-4</v>
      </c>
      <c r="F39" s="17">
        <f t="shared" ref="F39" si="420">1/F32</f>
        <v>9.9248864211533435E-4</v>
      </c>
      <c r="G39" s="17">
        <f t="shared" ref="G39:AR39" si="421">1/G32</f>
        <v>9.9219410331823034E-4</v>
      </c>
      <c r="H39" s="17">
        <f t="shared" si="421"/>
        <v>9.9189973928859787E-4</v>
      </c>
      <c r="I39" s="17">
        <f t="shared" si="421"/>
        <v>9.9160554987093264E-4</v>
      </c>
      <c r="J39" s="17">
        <f t="shared" si="421"/>
        <v>9.9131153490991534E-4</v>
      </c>
      <c r="K39" s="17">
        <f t="shared" si="421"/>
        <v>9.910176942504107E-4</v>
      </c>
      <c r="L39" s="17">
        <f t="shared" si="421"/>
        <v>9.9072402773746761E-4</v>
      </c>
      <c r="M39" s="17">
        <f t="shared" si="421"/>
        <v>9.9043053521631792E-4</v>
      </c>
      <c r="N39" s="17">
        <f t="shared" si="421"/>
        <v>9.9013721653237719E-4</v>
      </c>
      <c r="O39" s="17">
        <f t="shared" si="421"/>
        <v>9.8984407153124461E-4</v>
      </c>
      <c r="P39" s="17">
        <f t="shared" si="421"/>
        <v>9.895511000587011E-4</v>
      </c>
      <c r="Q39" s="17">
        <f t="shared" si="421"/>
        <v>9.8925830196071101E-4</v>
      </c>
      <c r="R39" s="17">
        <f t="shared" si="421"/>
        <v>9.8896567708342022E-4</v>
      </c>
      <c r="S39" s="17">
        <f t="shared" si="421"/>
        <v>9.8867322527315693E-4</v>
      </c>
      <c r="T39" s="17">
        <f t="shared" si="421"/>
        <v>9.8838094637643129E-4</v>
      </c>
      <c r="U39" s="17">
        <f t="shared" si="421"/>
        <v>9.8808884023993473E-4</v>
      </c>
      <c r="V39" s="17">
        <f t="shared" si="421"/>
        <v>9.8779690671053975E-4</v>
      </c>
      <c r="W39" s="17">
        <f t="shared" si="421"/>
        <v>9.8750514563529968E-4</v>
      </c>
      <c r="X39" s="17">
        <f t="shared" si="421"/>
        <v>9.8721355686144869E-4</v>
      </c>
      <c r="Y39" s="17">
        <f t="shared" si="421"/>
        <v>9.8692214023640137E-4</v>
      </c>
      <c r="Z39" s="17">
        <f t="shared" si="421"/>
        <v>9.866308956077523E-4</v>
      </c>
      <c r="AA39" s="17">
        <f t="shared" si="421"/>
        <v>9.8633982282327602E-4</v>
      </c>
      <c r="AB39" s="17">
        <f t="shared" si="421"/>
        <v>9.8604892173092661E-4</v>
      </c>
      <c r="AC39" s="17">
        <f t="shared" si="421"/>
        <v>9.8575819217883729E-4</v>
      </c>
      <c r="AD39" s="17">
        <f t="shared" si="421"/>
        <v>9.8546763401532057E-4</v>
      </c>
      <c r="AE39" s="17">
        <f t="shared" si="421"/>
        <v>9.8517724708886744E-4</v>
      </c>
      <c r="AF39" s="17">
        <f t="shared" si="421"/>
        <v>9.8488703124814821E-4</v>
      </c>
      <c r="AG39" s="17">
        <f t="shared" si="421"/>
        <v>9.8459698634201036E-4</v>
      </c>
      <c r="AH39" s="17">
        <f t="shared" si="421"/>
        <v>9.8430711221947982E-4</v>
      </c>
      <c r="AI39" s="17">
        <f t="shared" si="421"/>
        <v>9.8401740872976098E-4</v>
      </c>
      <c r="AJ39" s="17">
        <f t="shared" si="421"/>
        <v>9.8372787572223452E-4</v>
      </c>
      <c r="AK39" s="17">
        <f t="shared" si="421"/>
        <v>9.8343851304645916E-4</v>
      </c>
      <c r="AL39" s="17">
        <f t="shared" si="421"/>
        <v>9.8314932055216988E-4</v>
      </c>
      <c r="AM39" s="17">
        <f t="shared" si="421"/>
        <v>9.828602980892795E-4</v>
      </c>
      <c r="AN39" s="17">
        <f t="shared" si="421"/>
        <v>9.8257144550787582E-4</v>
      </c>
      <c r="AO39" s="17">
        <f t="shared" si="421"/>
        <v>9.8228276265822402E-4</v>
      </c>
      <c r="AP39" s="17">
        <f t="shared" si="421"/>
        <v>9.8199424939076469E-4</v>
      </c>
      <c r="AQ39" s="17">
        <f t="shared" si="421"/>
        <v>9.8170590555611385E-4</v>
      </c>
      <c r="AR39" s="17">
        <f t="shared" si="421"/>
        <v>9.8141773100506339E-4</v>
      </c>
      <c r="AS39" s="17"/>
      <c r="AT39" s="17"/>
      <c r="AU39" s="17"/>
      <c r="AV39" s="17"/>
      <c r="AW39" s="17"/>
      <c r="AX39" s="17"/>
    </row>
    <row r="40" spans="2:50" x14ac:dyDescent="0.15">
      <c r="C40" s="8" t="s">
        <v>13</v>
      </c>
      <c r="D40" t="s">
        <v>31</v>
      </c>
      <c r="E40" s="17">
        <f>E27</f>
        <v>1.3297441682190534</v>
      </c>
      <c r="F40" s="17">
        <f t="shared" ref="F40" si="422">F27</f>
        <v>1.2703118401583318</v>
      </c>
      <c r="G40" s="17">
        <f t="shared" ref="G40:AR40" si="423">G27</f>
        <v>1.2108617895401157</v>
      </c>
      <c r="H40" s="17">
        <f t="shared" si="423"/>
        <v>1.1513940084359959</v>
      </c>
      <c r="I40" s="17">
        <f t="shared" si="423"/>
        <v>1.0919084889128332</v>
      </c>
      <c r="J40" s="17">
        <f t="shared" si="423"/>
        <v>1.0324052230327549</v>
      </c>
      <c r="K40" s="17">
        <f t="shared" si="423"/>
        <v>0.97288420285315214</v>
      </c>
      <c r="L40" s="17">
        <f t="shared" si="423"/>
        <v>0.91334542042667433</v>
      </c>
      <c r="M40" s="17">
        <f t="shared" si="423"/>
        <v>0.85378886780122765</v>
      </c>
      <c r="N40" s="17">
        <f t="shared" si="423"/>
        <v>0.79421453701997069</v>
      </c>
      <c r="O40" s="17">
        <f t="shared" si="423"/>
        <v>0.73462242012131096</v>
      </c>
      <c r="P40" s="17">
        <f t="shared" si="423"/>
        <v>0.67501250913890098</v>
      </c>
      <c r="Q40" s="17">
        <f t="shared" si="423"/>
        <v>0.61538479610163577</v>
      </c>
      <c r="R40" s="17">
        <f t="shared" si="423"/>
        <v>0.55573927303364778</v>
      </c>
      <c r="S40" s="17">
        <f t="shared" si="423"/>
        <v>0.49607593195430466</v>
      </c>
      <c r="T40" s="17">
        <f t="shared" si="423"/>
        <v>0.43639476487820561</v>
      </c>
      <c r="U40" s="17">
        <f t="shared" si="423"/>
        <v>0.37669576381517639</v>
      </c>
      <c r="V40" s="17">
        <f t="shared" si="423"/>
        <v>0.31697892077026762</v>
      </c>
      <c r="W40" s="17">
        <f t="shared" si="423"/>
        <v>0.25724422774375022</v>
      </c>
      <c r="X40" s="17">
        <f t="shared" si="423"/>
        <v>0.19749167673111162</v>
      </c>
      <c r="Y40" s="17">
        <f t="shared" si="423"/>
        <v>0.13772125972305313</v>
      </c>
      <c r="Z40" s="17">
        <f t="shared" si="423"/>
        <v>7.7932968705484856E-2</v>
      </c>
      <c r="AA40" s="17">
        <f t="shared" si="423"/>
        <v>1.8126795659524471E-2</v>
      </c>
      <c r="AB40" s="17">
        <f t="shared" si="423"/>
        <v>-4.1697267438509156E-2</v>
      </c>
      <c r="AC40" s="17">
        <f t="shared" si="423"/>
        <v>-0.10153922861709726</v>
      </c>
      <c r="AD40" s="17">
        <f t="shared" si="423"/>
        <v>-0.16139909590952625</v>
      </c>
      <c r="AE40" s="17">
        <f t="shared" si="423"/>
        <v>-0.22127687735389071</v>
      </c>
      <c r="AF40" s="17">
        <f t="shared" si="423"/>
        <v>-0.28117258099309678</v>
      </c>
      <c r="AG40" s="17">
        <f t="shared" si="423"/>
        <v>-0.34108621487486596</v>
      </c>
      <c r="AH40" s="17">
        <f t="shared" si="423"/>
        <v>-0.40101778705173907</v>
      </c>
      <c r="AI40" s="17">
        <f t="shared" si="423"/>
        <v>-0.46096730558107929</v>
      </c>
      <c r="AJ40" s="17">
        <f t="shared" si="423"/>
        <v>-0.52093477852507597</v>
      </c>
      <c r="AK40" s="17">
        <f t="shared" si="423"/>
        <v>-0.580920213950749</v>
      </c>
      <c r="AL40" s="17">
        <f t="shared" si="423"/>
        <v>-0.64092361992995095</v>
      </c>
      <c r="AM40" s="17">
        <f t="shared" si="423"/>
        <v>-0.70094500453937181</v>
      </c>
      <c r="AN40" s="17">
        <f t="shared" si="423"/>
        <v>-0.76098437586054213</v>
      </c>
      <c r="AO40" s="17">
        <f t="shared" si="423"/>
        <v>-0.8210417419798367</v>
      </c>
      <c r="AP40" s="17">
        <f t="shared" si="423"/>
        <v>-0.88111711098847889</v>
      </c>
      <c r="AQ40" s="17">
        <f t="shared" si="423"/>
        <v>-0.9412104909825435</v>
      </c>
      <c r="AR40" s="17">
        <f t="shared" si="423"/>
        <v>-1.0013218900629592</v>
      </c>
      <c r="AS40" s="17"/>
      <c r="AT40" s="17"/>
      <c r="AU40" s="17"/>
      <c r="AV40" s="17"/>
      <c r="AW40" s="17"/>
      <c r="AX40" s="17"/>
    </row>
    <row r="41" spans="2:50" x14ac:dyDescent="0.15">
      <c r="C41" s="8" t="s">
        <v>16</v>
      </c>
      <c r="D41" t="s">
        <v>17</v>
      </c>
      <c r="E41" s="17">
        <f>E40*E15</f>
        <v>3.9892325046571604E-3</v>
      </c>
      <c r="F41" s="17">
        <f t="shared" ref="F41" si="424">F40*F15</f>
        <v>3.8109355204749952E-3</v>
      </c>
      <c r="G41" s="17">
        <f t="shared" ref="G41" si="425">G40*G15</f>
        <v>3.6325853686203472E-3</v>
      </c>
      <c r="H41" s="17">
        <f t="shared" ref="H41" si="426">H40*H15</f>
        <v>3.454182025307988E-3</v>
      </c>
      <c r="I41" s="17">
        <f t="shared" ref="I41" si="427">I40*I15</f>
        <v>3.2757254667384996E-3</v>
      </c>
      <c r="J41" s="17">
        <f t="shared" ref="J41" si="428">J40*J15</f>
        <v>3.097215669098265E-3</v>
      </c>
      <c r="K41" s="17">
        <f t="shared" ref="K41" si="429">K40*K15</f>
        <v>2.9186526085594566E-3</v>
      </c>
      <c r="L41" s="17">
        <f t="shared" ref="L41" si="430">L40*L15</f>
        <v>2.7400362612800232E-3</v>
      </c>
      <c r="M41" s="17">
        <f t="shared" ref="M41" si="431">M40*M15</f>
        <v>2.5613666034036832E-3</v>
      </c>
      <c r="N41" s="17">
        <f t="shared" ref="N41" si="432">N40*N15</f>
        <v>2.3826436110599121E-3</v>
      </c>
      <c r="O41" s="17">
        <f t="shared" ref="O41" si="433">O40*O15</f>
        <v>2.2038672603639331E-3</v>
      </c>
      <c r="P41" s="17">
        <f t="shared" ref="P41" si="434">P40*P15</f>
        <v>2.0250375274167031E-3</v>
      </c>
      <c r="Q41" s="17">
        <f t="shared" ref="Q41" si="435">Q40*Q15</f>
        <v>1.8461543883049073E-3</v>
      </c>
      <c r="R41" s="17">
        <f t="shared" ref="R41" si="436">R40*R15</f>
        <v>1.6672178191009435E-3</v>
      </c>
      <c r="S41" s="17">
        <f t="shared" ref="S41" si="437">S40*S15</f>
        <v>1.4882277958629139E-3</v>
      </c>
      <c r="T41" s="17">
        <f t="shared" ref="T41" si="438">T40*T15</f>
        <v>1.309184294634617E-3</v>
      </c>
      <c r="U41" s="17">
        <f t="shared" ref="U41" si="439">U40*U15</f>
        <v>1.1300872914455293E-3</v>
      </c>
      <c r="V41" s="17">
        <f t="shared" ref="V41" si="440">V40*V15</f>
        <v>9.5093676231080291E-4</v>
      </c>
      <c r="W41" s="17">
        <f t="shared" ref="W41" si="441">W40*W15</f>
        <v>7.7173268323125067E-4</v>
      </c>
      <c r="X41" s="17">
        <f t="shared" ref="X41" si="442">X40*X15</f>
        <v>5.9247503019333489E-4</v>
      </c>
      <c r="Y41" s="17">
        <f t="shared" ref="Y41" si="443">Y40*Y15</f>
        <v>4.131637791691594E-4</v>
      </c>
      <c r="Z41" s="17">
        <f t="shared" ref="Z41" si="444">Z40*Z15</f>
        <v>2.3379890611645456E-4</v>
      </c>
      <c r="AA41" s="17">
        <f t="shared" ref="AA41" si="445">AA40*AA15</f>
        <v>5.4380386978573417E-5</v>
      </c>
      <c r="AB41" s="17">
        <f t="shared" ref="AB41" si="446">AB40*AB15</f>
        <v>-1.2509180231552746E-4</v>
      </c>
      <c r="AC41" s="17">
        <f t="shared" ref="AC41" si="447">AC40*AC15</f>
        <v>-3.046176858512918E-4</v>
      </c>
      <c r="AD41" s="17">
        <f t="shared" ref="AD41" si="448">AD40*AD15</f>
        <v>-4.8419728772857877E-4</v>
      </c>
      <c r="AE41" s="17">
        <f t="shared" ref="AE41" si="449">AE40*AE15</f>
        <v>-6.6383063206167212E-4</v>
      </c>
      <c r="AF41" s="17">
        <f t="shared" ref="AF41" si="450">AF40*AF15</f>
        <v>-8.435177429792903E-4</v>
      </c>
      <c r="AG41" s="17">
        <f t="shared" ref="AG41" si="451">AG40*AG15</f>
        <v>-1.0232586446245978E-3</v>
      </c>
      <c r="AH41" s="17">
        <f t="shared" ref="AH41" si="452">AH40*AH15</f>
        <v>-1.2030533611552172E-3</v>
      </c>
      <c r="AI41" s="17">
        <f t="shared" ref="AI41" si="453">AI40*AI15</f>
        <v>-1.3829019167432379E-3</v>
      </c>
      <c r="AJ41" s="17">
        <f t="shared" ref="AJ41" si="454">AJ40*AJ15</f>
        <v>-1.5628043355752279E-3</v>
      </c>
      <c r="AK41" s="17">
        <f t="shared" ref="AK41" si="455">AK40*AK15</f>
        <v>-1.742760641852247E-3</v>
      </c>
      <c r="AL41" s="17">
        <f t="shared" ref="AL41" si="456">AL40*AL15</f>
        <v>-1.9227708597898529E-3</v>
      </c>
      <c r="AM41" s="17">
        <f t="shared" ref="AM41" si="457">AM40*AM15</f>
        <v>-2.1028350136181153E-3</v>
      </c>
      <c r="AN41" s="17">
        <f t="shared" ref="AN41" si="458">AN40*AN15</f>
        <v>-2.2829531275816266E-3</v>
      </c>
      <c r="AO41" s="17">
        <f t="shared" ref="AO41" si="459">AO40*AO15</f>
        <v>-2.4631252259395102E-3</v>
      </c>
      <c r="AP41" s="17">
        <f t="shared" ref="AP41" si="460">AP40*AP15</f>
        <v>-2.6433513329654369E-3</v>
      </c>
      <c r="AQ41" s="17">
        <f t="shared" ref="AQ41" si="461">AQ40*AQ15</f>
        <v>-2.8236314729476308E-3</v>
      </c>
      <c r="AR41" s="17">
        <f t="shared" ref="AR41" si="462">AR40*AR15</f>
        <v>-3.0039656701888779E-3</v>
      </c>
      <c r="AS41" s="17"/>
      <c r="AT41" s="17"/>
      <c r="AU41" s="17"/>
      <c r="AV41" s="17"/>
      <c r="AW41" s="17"/>
      <c r="AX41" s="17"/>
    </row>
    <row r="42" spans="2:50" x14ac:dyDescent="0.15">
      <c r="C42" s="8" t="s">
        <v>13</v>
      </c>
      <c r="D42" t="s">
        <v>32</v>
      </c>
      <c r="E42" s="17">
        <f>E40-E41</f>
        <v>1.3257549357143963</v>
      </c>
      <c r="F42" s="17">
        <f t="shared" ref="F42" si="463">F40-F41</f>
        <v>1.2665009046378568</v>
      </c>
      <c r="G42" s="17">
        <f t="shared" ref="G42" si="464">G40-G41</f>
        <v>1.2072292041714954</v>
      </c>
      <c r="H42" s="17">
        <f t="shared" ref="H42" si="465">H40-H41</f>
        <v>1.1479398264106879</v>
      </c>
      <c r="I42" s="17">
        <f t="shared" ref="I42" si="466">I40-I41</f>
        <v>1.0886327634460946</v>
      </c>
      <c r="J42" s="17">
        <f t="shared" ref="J42" si="467">J40-J41</f>
        <v>1.0293080073636567</v>
      </c>
      <c r="K42" s="17">
        <f t="shared" ref="K42" si="468">K40-K41</f>
        <v>0.96996555024459263</v>
      </c>
      <c r="L42" s="17">
        <f t="shared" ref="L42" si="469">L40-L41</f>
        <v>0.91060538416539427</v>
      </c>
      <c r="M42" s="17">
        <f t="shared" ref="M42" si="470">M40-M41</f>
        <v>0.85122750119782398</v>
      </c>
      <c r="N42" s="17">
        <f t="shared" ref="N42" si="471">N40-N41</f>
        <v>0.7918318934089108</v>
      </c>
      <c r="O42" s="17">
        <f t="shared" ref="O42" si="472">O40-O41</f>
        <v>0.73241855286094704</v>
      </c>
      <c r="P42" s="17">
        <f t="shared" ref="P42" si="473">P40-P41</f>
        <v>0.67298747161148431</v>
      </c>
      <c r="Q42" s="17">
        <f t="shared" ref="Q42" si="474">Q40-Q41</f>
        <v>0.61353864171333083</v>
      </c>
      <c r="R42" s="17">
        <f t="shared" ref="R42" si="475">R40-R41</f>
        <v>0.55407205521454683</v>
      </c>
      <c r="S42" s="17">
        <f t="shared" ref="S42" si="476">S40-S41</f>
        <v>0.49458770415844172</v>
      </c>
      <c r="T42" s="17">
        <f t="shared" ref="T42" si="477">T40-T41</f>
        <v>0.435085580583571</v>
      </c>
      <c r="U42" s="17">
        <f t="shared" ref="U42" si="478">U40-U41</f>
        <v>0.37556567652373085</v>
      </c>
      <c r="V42" s="17">
        <f t="shared" ref="V42" si="479">V40-V41</f>
        <v>0.31602798400795684</v>
      </c>
      <c r="W42" s="17">
        <f t="shared" ref="W42" si="480">W40-W41</f>
        <v>0.25647249506051895</v>
      </c>
      <c r="X42" s="17">
        <f t="shared" ref="X42" si="481">X40-X41</f>
        <v>0.19689920170091829</v>
      </c>
      <c r="Y42" s="17">
        <f t="shared" ref="Y42" si="482">Y40-Y41</f>
        <v>0.13730809594388396</v>
      </c>
      <c r="Z42" s="17">
        <f t="shared" ref="Z42" si="483">Z40-Z41</f>
        <v>7.7699169799368403E-2</v>
      </c>
      <c r="AA42" s="17">
        <f t="shared" ref="AA42" si="484">AA40-AA41</f>
        <v>1.8072415272545897E-2</v>
      </c>
      <c r="AB42" s="17">
        <f t="shared" ref="AB42" si="485">AB40-AB41</f>
        <v>-4.1572175636193628E-2</v>
      </c>
      <c r="AC42" s="17">
        <f t="shared" ref="AC42" si="486">AC40-AC41</f>
        <v>-0.10123461093124597</v>
      </c>
      <c r="AD42" s="17">
        <f t="shared" ref="AD42" si="487">AD40-AD41</f>
        <v>-0.16091489862179767</v>
      </c>
      <c r="AE42" s="17">
        <f t="shared" ref="AE42" si="488">AE40-AE41</f>
        <v>-0.22061304672182902</v>
      </c>
      <c r="AF42" s="17">
        <f t="shared" ref="AF42" si="489">AF40-AF41</f>
        <v>-0.28032906325011747</v>
      </c>
      <c r="AG42" s="17">
        <f t="shared" ref="AG42" si="490">AG40-AG41</f>
        <v>-0.34006295623024135</v>
      </c>
      <c r="AH42" s="17">
        <f t="shared" ref="AH42" si="491">AH40-AH41</f>
        <v>-0.39981473369058385</v>
      </c>
      <c r="AI42" s="17">
        <f t="shared" ref="AI42" si="492">AI40-AI41</f>
        <v>-0.45958440366433606</v>
      </c>
      <c r="AJ42" s="17">
        <f t="shared" ref="AJ42" si="493">AJ40-AJ41</f>
        <v>-0.51937197418950076</v>
      </c>
      <c r="AK42" s="17">
        <f t="shared" ref="AK42" si="494">AK40-AK41</f>
        <v>-0.57917745330889681</v>
      </c>
      <c r="AL42" s="17">
        <f t="shared" ref="AL42" si="495">AL40-AL41</f>
        <v>-0.63900084907016108</v>
      </c>
      <c r="AM42" s="17">
        <f t="shared" ref="AM42" si="496">AM40-AM41</f>
        <v>-0.69884216952575373</v>
      </c>
      <c r="AN42" s="17">
        <f t="shared" ref="AN42" si="497">AN40-AN41</f>
        <v>-0.75870142273296048</v>
      </c>
      <c r="AO42" s="17">
        <f t="shared" ref="AO42" si="498">AO40-AO41</f>
        <v>-0.8185786167538972</v>
      </c>
      <c r="AP42" s="17">
        <f t="shared" ref="AP42" si="499">AP40-AP41</f>
        <v>-0.87847375965551344</v>
      </c>
      <c r="AQ42" s="17">
        <f t="shared" ref="AQ42" si="500">AQ40-AQ41</f>
        <v>-0.93838685950959588</v>
      </c>
      <c r="AR42" s="17">
        <f t="shared" ref="AR42" si="501">AR40-AR41</f>
        <v>-0.99831792439277034</v>
      </c>
      <c r="AS42" s="17"/>
      <c r="AT42" s="17"/>
      <c r="AU42" s="17"/>
      <c r="AV42" s="17"/>
      <c r="AW42" s="17"/>
      <c r="AX42" s="17"/>
    </row>
    <row r="43" spans="2:50" x14ac:dyDescent="0.15">
      <c r="C43" s="8" t="s">
        <v>13</v>
      </c>
      <c r="D43" t="s">
        <v>33</v>
      </c>
      <c r="E43" s="17">
        <f>E42*E38</f>
        <v>6.6287746785719817E-6</v>
      </c>
      <c r="F43" s="17">
        <f t="shared" ref="F43" si="502">F42*F38</f>
        <v>6.3325045231892843E-6</v>
      </c>
      <c r="G43" s="17">
        <f t="shared" ref="G43" si="503">G42*G38</f>
        <v>6.036146020857477E-6</v>
      </c>
      <c r="H43" s="17">
        <f t="shared" ref="H43" si="504">H42*H38</f>
        <v>5.7396991320534403E-6</v>
      </c>
      <c r="I43" s="17">
        <f t="shared" ref="I43" si="505">I42*I38</f>
        <v>5.4431638172304736E-6</v>
      </c>
      <c r="J43" s="17">
        <f t="shared" ref="J43" si="506">J42*J38</f>
        <v>5.1465400368182835E-6</v>
      </c>
      <c r="K43" s="17">
        <f t="shared" ref="K43" si="507">K42*K38</f>
        <v>4.8498277512229637E-6</v>
      </c>
      <c r="L43" s="17">
        <f t="shared" ref="L43" si="508">L42*L38</f>
        <v>4.5530269208269715E-6</v>
      </c>
      <c r="M43" s="17">
        <f t="shared" ref="M43" si="509">M42*M38</f>
        <v>4.25613750598912E-6</v>
      </c>
      <c r="N43" s="17">
        <f t="shared" ref="N43" si="510">N42*N38</f>
        <v>3.9591594670445545E-6</v>
      </c>
      <c r="O43" s="17">
        <f t="shared" ref="O43" si="511">O42*O38</f>
        <v>3.6620927643047354E-6</v>
      </c>
      <c r="P43" s="17">
        <f t="shared" ref="P43" si="512">P42*P38</f>
        <v>3.364937358057422E-6</v>
      </c>
      <c r="Q43" s="17">
        <f t="shared" ref="Q43" si="513">Q42*Q38</f>
        <v>3.0676932085666542E-6</v>
      </c>
      <c r="R43" s="17">
        <f t="shared" ref="R43" si="514">R42*R38</f>
        <v>2.7703602760727344E-6</v>
      </c>
      <c r="S43" s="17">
        <f t="shared" ref="S43" si="515">S42*S38</f>
        <v>2.4729385207922088E-6</v>
      </c>
      <c r="T43" s="17">
        <f t="shared" ref="T43" si="516">T42*T38</f>
        <v>2.1754279029178552E-6</v>
      </c>
      <c r="U43" s="17">
        <f t="shared" ref="U43" si="517">U42*U38</f>
        <v>1.8778283826186543E-6</v>
      </c>
      <c r="V43" s="17">
        <f t="shared" ref="V43" si="518">V42*V38</f>
        <v>1.5801399200397844E-6</v>
      </c>
      <c r="W43" s="17">
        <f t="shared" ref="W43" si="519">W42*W38</f>
        <v>1.2823624753025948E-6</v>
      </c>
      <c r="X43" s="17">
        <f t="shared" ref="X43" si="520">X42*X38</f>
        <v>9.8449600850459148E-7</v>
      </c>
      <c r="Y43" s="17">
        <f t="shared" ref="Y43" si="521">Y42*Y38</f>
        <v>6.8654047971941991E-7</v>
      </c>
      <c r="Z43" s="17">
        <f t="shared" ref="Z43" si="522">Z42*Z38</f>
        <v>3.8849584899684204E-7</v>
      </c>
      <c r="AA43" s="17">
        <f t="shared" ref="AA43" si="523">AA42*AA38</f>
        <v>9.0362076362729495E-8</v>
      </c>
      <c r="AB43" s="17">
        <f t="shared" ref="AB43" si="524">AB42*AB38</f>
        <v>-2.0786087818096816E-7</v>
      </c>
      <c r="AC43" s="17">
        <f t="shared" ref="AC43" si="525">AC42*AC38</f>
        <v>-5.0617305465622988E-7</v>
      </c>
      <c r="AD43" s="17">
        <f t="shared" ref="AD43" si="526">AD42*AD38</f>
        <v>-8.0457449310898837E-7</v>
      </c>
      <c r="AE43" s="17">
        <f t="shared" ref="AE43" si="527">AE42*AE38</f>
        <v>-1.1030652336091453E-6</v>
      </c>
      <c r="AF43" s="17">
        <f t="shared" ref="AF43" si="528">AF42*AF38</f>
        <v>-1.4016453162505874E-6</v>
      </c>
      <c r="AG43" s="17">
        <f t="shared" ref="AG43" si="529">AG42*AG38</f>
        <v>-1.7003147811512068E-6</v>
      </c>
      <c r="AH43" s="17">
        <f t="shared" ref="AH43" si="530">AH42*AH38</f>
        <v>-1.9990736684529194E-6</v>
      </c>
      <c r="AI43" s="17">
        <f t="shared" ref="AI43" si="531">AI42*AI38</f>
        <v>-2.2979220183216803E-6</v>
      </c>
      <c r="AJ43" s="17">
        <f t="shared" ref="AJ43" si="532">AJ42*AJ38</f>
        <v>-2.5968598709475042E-6</v>
      </c>
      <c r="AK43" s="17">
        <f t="shared" ref="AK43" si="533">AK42*AK38</f>
        <v>-2.8958872665444841E-6</v>
      </c>
      <c r="AL43" s="17">
        <f t="shared" ref="AL43" si="534">AL42*AL38</f>
        <v>-3.1950042453508058E-6</v>
      </c>
      <c r="AM43" s="17">
        <f t="shared" ref="AM43" si="535">AM42*AM38</f>
        <v>-3.4942108476287691E-6</v>
      </c>
      <c r="AN43" s="17">
        <f t="shared" ref="AN43" si="536">AN42*AN38</f>
        <v>-3.7935071136648028E-6</v>
      </c>
      <c r="AO43" s="17">
        <f t="shared" ref="AO43" si="537">AO42*AO38</f>
        <v>-4.092893083769486E-6</v>
      </c>
      <c r="AP43" s="17">
        <f t="shared" ref="AP43" si="538">AP42*AP38</f>
        <v>-4.3923687982775678E-6</v>
      </c>
      <c r="AQ43" s="17">
        <f t="shared" ref="AQ43" si="539">AQ42*AQ38</f>
        <v>-4.6919342975479796E-6</v>
      </c>
      <c r="AR43" s="17">
        <f t="shared" ref="AR43" si="540">AR42*AR38</f>
        <v>-4.9915896219638525E-6</v>
      </c>
      <c r="AS43" s="17"/>
      <c r="AT43" s="17"/>
      <c r="AU43" s="17"/>
      <c r="AV43" s="17"/>
      <c r="AW43" s="17"/>
      <c r="AX43" s="17"/>
    </row>
    <row r="44" spans="2:50" x14ac:dyDescent="0.15">
      <c r="C44" s="8" t="s">
        <v>13</v>
      </c>
      <c r="D44" t="s">
        <v>24</v>
      </c>
      <c r="E44" s="17">
        <f>E39+E43</f>
        <v>9.9941213051416987E-4</v>
      </c>
      <c r="F44" s="17">
        <f t="shared" ref="F44" si="541">F39+F43</f>
        <v>9.9882114663852359E-4</v>
      </c>
      <c r="G44" s="17">
        <f t="shared" ref="G44" si="542">G39+G43</f>
        <v>9.9823024933908791E-4</v>
      </c>
      <c r="H44" s="17">
        <f t="shared" ref="H44" si="543">H39+H43</f>
        <v>9.9763943842065138E-4</v>
      </c>
      <c r="I44" s="17">
        <f t="shared" ref="I44" si="544">I39+I43</f>
        <v>9.970487136881632E-4</v>
      </c>
      <c r="J44" s="17">
        <f t="shared" ref="J44" si="545">J39+J43</f>
        <v>9.9645807494673369E-4</v>
      </c>
      <c r="K44" s="17">
        <f t="shared" ref="K44" si="546">K39+K43</f>
        <v>9.9586752200163365E-4</v>
      </c>
      <c r="L44" s="17">
        <f t="shared" ref="L44" si="547">L39+L43</f>
        <v>9.9527705465829452E-4</v>
      </c>
      <c r="M44" s="17">
        <f t="shared" ref="M44" si="548">M39+M43</f>
        <v>9.9468667272230695E-4</v>
      </c>
      <c r="N44" s="17">
        <f t="shared" ref="N44" si="549">N39+N43</f>
        <v>9.9409637599942179E-4</v>
      </c>
      <c r="O44" s="17">
        <f t="shared" ref="O44" si="550">O39+O43</f>
        <v>9.9350616429554929E-4</v>
      </c>
      <c r="P44" s="17">
        <f t="shared" ref="P44" si="551">P39+P43</f>
        <v>9.9291603741675843E-4</v>
      </c>
      <c r="Q44" s="17">
        <f t="shared" ref="Q44" si="552">Q39+Q43</f>
        <v>9.9232599516927756E-4</v>
      </c>
      <c r="R44" s="17">
        <f t="shared" ref="R44" si="553">R39+R43</f>
        <v>9.9173603735949289E-4</v>
      </c>
      <c r="S44" s="17">
        <f t="shared" ref="S44" si="554">S39+S43</f>
        <v>9.9114616379394915E-4</v>
      </c>
      <c r="T44" s="17">
        <f t="shared" ref="T44" si="555">T39+T43</f>
        <v>9.9055637427934913E-4</v>
      </c>
      <c r="U44" s="17">
        <f t="shared" ref="U44" si="556">U39+U43</f>
        <v>9.8996666862255348E-4</v>
      </c>
      <c r="V44" s="17">
        <f t="shared" ref="V44" si="557">V39+V43</f>
        <v>9.8937704663057944E-4</v>
      </c>
      <c r="W44" s="17">
        <f t="shared" ref="W44" si="558">W39+W43</f>
        <v>9.8878750811060229E-4</v>
      </c>
      <c r="X44" s="17">
        <f t="shared" ref="X44" si="559">X39+X43</f>
        <v>9.8819805286995323E-4</v>
      </c>
      <c r="Y44" s="17">
        <f t="shared" ref="Y44" si="560">Y39+Y43</f>
        <v>9.8760868071612069E-4</v>
      </c>
      <c r="Z44" s="17">
        <f t="shared" ref="Z44" si="561">Z39+Z43</f>
        <v>9.8701939145674918E-4</v>
      </c>
      <c r="AA44" s="17">
        <f t="shared" ref="AA44" si="562">AA39+AA43</f>
        <v>9.8643018489963873E-4</v>
      </c>
      <c r="AB44" s="17">
        <f t="shared" ref="AB44" si="563">AB39+AB43</f>
        <v>9.8584106085274569E-4</v>
      </c>
      <c r="AC44" s="17">
        <f t="shared" ref="AC44" si="564">AC39+AC43</f>
        <v>9.8525201912418102E-4</v>
      </c>
      <c r="AD44" s="17">
        <f t="shared" ref="AD44" si="565">AD39+AD43</f>
        <v>9.8466305952221158E-4</v>
      </c>
      <c r="AE44" s="17">
        <f t="shared" ref="AE44" si="566">AE39+AE43</f>
        <v>9.8407418185525821E-4</v>
      </c>
      <c r="AF44" s="17">
        <f t="shared" ref="AF44" si="567">AF39+AF43</f>
        <v>9.8348538593189764E-4</v>
      </c>
      <c r="AG44" s="17">
        <f t="shared" ref="AG44" si="568">AG39+AG43</f>
        <v>9.8289667156085925E-4</v>
      </c>
      <c r="AH44" s="17">
        <f t="shared" ref="AH44" si="569">AH39+AH43</f>
        <v>9.8230803855102683E-4</v>
      </c>
      <c r="AI44" s="17">
        <f t="shared" ref="AI44" si="570">AI39+AI43</f>
        <v>9.817194867114392E-4</v>
      </c>
      <c r="AJ44" s="17">
        <f t="shared" ref="AJ44" si="571">AJ39+AJ43</f>
        <v>9.8113101585128697E-4</v>
      </c>
      <c r="AK44" s="17">
        <f t="shared" ref="AK44" si="572">AK39+AK43</f>
        <v>9.8054262577991469E-4</v>
      </c>
      <c r="AL44" s="17">
        <f t="shared" ref="AL44" si="573">AL39+AL43</f>
        <v>9.7995431630681917E-4</v>
      </c>
      <c r="AM44" s="17">
        <f t="shared" ref="AM44" si="574">AM39+AM43</f>
        <v>9.7936608724165071E-4</v>
      </c>
      <c r="AN44" s="17">
        <f t="shared" ref="AN44" si="575">AN39+AN43</f>
        <v>9.7877793839421098E-4</v>
      </c>
      <c r="AO44" s="17">
        <f t="shared" ref="AO44" si="576">AO39+AO43</f>
        <v>9.7818986957445451E-4</v>
      </c>
      <c r="AP44" s="17">
        <f t="shared" ref="AP44" si="577">AP39+AP43</f>
        <v>9.776018805924872E-4</v>
      </c>
      <c r="AQ44" s="17">
        <f t="shared" ref="AQ44" si="578">AQ39+AQ43</f>
        <v>9.7701397125856586E-4</v>
      </c>
      <c r="AR44" s="17">
        <f t="shared" ref="AR44" si="579">AR39+AR43</f>
        <v>9.7642614138309953E-4</v>
      </c>
      <c r="AS44" s="19"/>
      <c r="AT44" s="19"/>
      <c r="AU44" s="19"/>
      <c r="AV44" s="19"/>
      <c r="AW44" s="19"/>
      <c r="AX44" s="19"/>
    </row>
    <row r="45" spans="2:50" x14ac:dyDescent="0.15">
      <c r="C45" s="8" t="s">
        <v>13</v>
      </c>
      <c r="D45" t="s">
        <v>20</v>
      </c>
      <c r="E45" s="19">
        <f>(E44+E39)/2</f>
        <v>9.9609774317488387E-4</v>
      </c>
      <c r="F45" s="19">
        <f t="shared" ref="F45" si="580">(F44+F39)/2</f>
        <v>9.9565489437692897E-4</v>
      </c>
      <c r="G45" s="19">
        <f t="shared" ref="G45" si="581">(G44+G39)/2</f>
        <v>9.9521217632865923E-4</v>
      </c>
      <c r="H45" s="19">
        <f t="shared" ref="H45" si="582">(H44+H39)/2</f>
        <v>9.9476958885462473E-4</v>
      </c>
      <c r="I45" s="19">
        <f t="shared" ref="I45" si="583">(I44+I39)/2</f>
        <v>9.9432713177954792E-4</v>
      </c>
      <c r="J45" s="19">
        <f t="shared" ref="J45" si="584">(J44+J39)/2</f>
        <v>9.9388480492832451E-4</v>
      </c>
      <c r="K45" s="19">
        <f t="shared" ref="K45" si="585">(K44+K39)/2</f>
        <v>9.9344260812602217E-4</v>
      </c>
      <c r="L45" s="19">
        <f t="shared" ref="L45" si="586">(L44+L39)/2</f>
        <v>9.9300054119788117E-4</v>
      </c>
      <c r="M45" s="19">
        <f t="shared" ref="M45" si="587">(M44+M39)/2</f>
        <v>9.9255860396931244E-4</v>
      </c>
      <c r="N45" s="19">
        <f t="shared" ref="N45" si="588">(N44+N39)/2</f>
        <v>9.9211679626589949E-4</v>
      </c>
      <c r="O45" s="19">
        <f t="shared" ref="O45" si="589">(O44+O39)/2</f>
        <v>9.9167511791339695E-4</v>
      </c>
      <c r="P45" s="19">
        <f t="shared" ref="P45" si="590">(P44+P39)/2</f>
        <v>9.9123356873772987E-4</v>
      </c>
      <c r="Q45" s="19">
        <f t="shared" ref="Q45" si="591">(Q44+Q39)/2</f>
        <v>9.907921485649944E-4</v>
      </c>
      <c r="R45" s="19">
        <f t="shared" ref="R45" si="592">(R44+R39)/2</f>
        <v>9.9035085722145666E-4</v>
      </c>
      <c r="S45" s="19">
        <f t="shared" ref="S45" si="593">(S44+S39)/2</f>
        <v>9.8990969453355304E-4</v>
      </c>
      <c r="T45" s="19">
        <f t="shared" ref="T45" si="594">(T44+T39)/2</f>
        <v>9.8946866032789032E-4</v>
      </c>
      <c r="U45" s="19">
        <f t="shared" ref="U45" si="595">(U44+U39)/2</f>
        <v>9.89027754431244E-4</v>
      </c>
      <c r="V45" s="19">
        <f t="shared" ref="V45" si="596">(V44+V39)/2</f>
        <v>9.885869766705596E-4</v>
      </c>
      <c r="W45" s="19">
        <f t="shared" ref="W45" si="597">(W44+W39)/2</f>
        <v>9.8814632687295109E-4</v>
      </c>
      <c r="X45" s="19">
        <f t="shared" ref="X45" si="598">(X44+X39)/2</f>
        <v>9.8770580486570096E-4</v>
      </c>
      <c r="Y45" s="19">
        <f t="shared" ref="Y45" si="599">(Y44+Y39)/2</f>
        <v>9.8726541047626103E-4</v>
      </c>
      <c r="Z45" s="19">
        <f t="shared" ref="Z45" si="600">(Z44+Z39)/2</f>
        <v>9.8682514353225074E-4</v>
      </c>
      <c r="AA45" s="19">
        <f t="shared" ref="AA45" si="601">(AA44+AA39)/2</f>
        <v>9.8638500386145737E-4</v>
      </c>
      <c r="AB45" s="19">
        <f t="shared" ref="AB45" si="602">(AB44+AB39)/2</f>
        <v>9.8594499129183626E-4</v>
      </c>
      <c r="AC45" s="19">
        <f t="shared" ref="AC45" si="603">(AC44+AC39)/2</f>
        <v>9.8550510565150904E-4</v>
      </c>
      <c r="AD45" s="19">
        <f t="shared" ref="AD45" si="604">(AD44+AD39)/2</f>
        <v>9.8506534676876607E-4</v>
      </c>
      <c r="AE45" s="19">
        <f t="shared" ref="AE45" si="605">(AE44+AE39)/2</f>
        <v>9.8462571447206293E-4</v>
      </c>
      <c r="AF45" s="19">
        <f t="shared" ref="AF45" si="606">(AF44+AF39)/2</f>
        <v>9.8418620859002303E-4</v>
      </c>
      <c r="AG45" s="19">
        <f t="shared" ref="AG45" si="607">(AG44+AG39)/2</f>
        <v>9.8374682895143481E-4</v>
      </c>
      <c r="AH45" s="19">
        <f t="shared" ref="AH45" si="608">(AH44+AH39)/2</f>
        <v>9.8330757538525344E-4</v>
      </c>
      <c r="AI45" s="19">
        <f t="shared" ref="AI45" si="609">(AI44+AI39)/2</f>
        <v>9.828684477206002E-4</v>
      </c>
      <c r="AJ45" s="19">
        <f t="shared" ref="AJ45" si="610">(AJ44+AJ39)/2</f>
        <v>9.8242944578676075E-4</v>
      </c>
      <c r="AK45" s="19">
        <f t="shared" ref="AK45" si="611">(AK44+AK39)/2</f>
        <v>9.8199056941318703E-4</v>
      </c>
      <c r="AL45" s="19">
        <f t="shared" ref="AL45" si="612">(AL44+AL39)/2</f>
        <v>9.8155181842949453E-4</v>
      </c>
      <c r="AM45" s="19">
        <f t="shared" ref="AM45" si="613">(AM44+AM39)/2</f>
        <v>9.8111319266546522E-4</v>
      </c>
      <c r="AN45" s="19">
        <f t="shared" ref="AN45" si="614">(AN44+AN39)/2</f>
        <v>9.8067469195104329E-4</v>
      </c>
      <c r="AO45" s="19">
        <f t="shared" ref="AO45" si="615">(AO44+AO39)/2</f>
        <v>9.8023631611633927E-4</v>
      </c>
      <c r="AP45" s="19">
        <f t="shared" ref="AP45" si="616">(AP44+AP39)/2</f>
        <v>9.7979806499162584E-4</v>
      </c>
      <c r="AQ45" s="19">
        <f t="shared" ref="AQ45" si="617">(AQ44+AQ39)/2</f>
        <v>9.7935993840733986E-4</v>
      </c>
      <c r="AR45" s="19">
        <f t="shared" ref="AR45" si="618">(AR44+AR39)/2</f>
        <v>9.7892193619408146E-4</v>
      </c>
      <c r="AS45" s="15"/>
      <c r="AT45" s="15"/>
      <c r="AU45" s="15"/>
      <c r="AV45" s="15"/>
      <c r="AW45" s="15"/>
      <c r="AX45" s="15"/>
    </row>
    <row r="46" spans="2:50" x14ac:dyDescent="0.15">
      <c r="C46" s="14" t="s">
        <v>13</v>
      </c>
      <c r="D46" s="1" t="s">
        <v>21</v>
      </c>
      <c r="E46" s="15">
        <f>E42/E45</f>
        <v>1330.948639125302</v>
      </c>
      <c r="F46" s="15">
        <f t="shared" ref="F46" si="619">F42/F45</f>
        <v>1272.0280006562118</v>
      </c>
      <c r="G46" s="15">
        <f t="shared" ref="G46" si="620">G42/G45</f>
        <v>1213.0370114893165</v>
      </c>
      <c r="H46" s="15">
        <f t="shared" ref="H46" si="621">H42/H45</f>
        <v>1153.9755932149303</v>
      </c>
      <c r="I46" s="15">
        <f t="shared" ref="I46" si="622">I42/I45</f>
        <v>1094.8436672926423</v>
      </c>
      <c r="J46" s="15">
        <f t="shared" ref="J46" si="623">J42/J45</f>
        <v>1035.6411550510493</v>
      </c>
      <c r="K46" s="15">
        <f t="shared" ref="K46" si="624">K42/K45</f>
        <v>976.36797768749273</v>
      </c>
      <c r="L46" s="15">
        <f t="shared" ref="L46" si="625">L42/L45</f>
        <v>917.02405626779262</v>
      </c>
      <c r="M46" s="15">
        <f t="shared" ref="M46" si="626">M42/M45</f>
        <v>857.60931172598237</v>
      </c>
      <c r="N46" s="15">
        <f t="shared" ref="N46" si="627">N42/N45</f>
        <v>798.12366486404096</v>
      </c>
      <c r="O46" s="15">
        <f t="shared" ref="O46" si="628">O42/O45</f>
        <v>738.56703635162614</v>
      </c>
      <c r="P46" s="15">
        <f t="shared" ref="P46" si="629">P42/P45</f>
        <v>678.93934672580667</v>
      </c>
      <c r="Q46" s="15">
        <f t="shared" ref="Q46" si="630">Q42/Q45</f>
        <v>619.24051639079346</v>
      </c>
      <c r="R46" s="15">
        <f t="shared" ref="R46" si="631">R42/R45</f>
        <v>559.4704656176699</v>
      </c>
      <c r="S46" s="15">
        <f t="shared" ref="S46" si="632">S42/S45</f>
        <v>499.62911454412233</v>
      </c>
      <c r="T46" s="15">
        <f t="shared" ref="T46" si="633">T42/T45</f>
        <v>439.71638317416972</v>
      </c>
      <c r="U46" s="15">
        <f t="shared" ref="U46" si="634">U42/U45</f>
        <v>379.7321913778909</v>
      </c>
      <c r="V46" s="15">
        <f t="shared" ref="V46" si="635">V42/V45</f>
        <v>319.67645889115448</v>
      </c>
      <c r="W46" s="15">
        <f t="shared" ref="W46" si="636">W42/W45</f>
        <v>259.54910531534506</v>
      </c>
      <c r="X46" s="15">
        <f t="shared" ref="X46" si="637">X42/X45</f>
        <v>199.35005011709009</v>
      </c>
      <c r="Y46" s="15">
        <f t="shared" ref="Y46" si="638">Y42/Y45</f>
        <v>139.07921262798618</v>
      </c>
      <c r="Z46" s="15">
        <f t="shared" ref="Z46" si="639">Z42/Z45</f>
        <v>78.736512044323575</v>
      </c>
      <c r="AA46" s="15">
        <f t="shared" ref="AA46" si="640">AA42/AA45</f>
        <v>18.321867426812844</v>
      </c>
      <c r="AB46" s="15">
        <f t="shared" ref="AB46" si="641">AB42/AB45</f>
        <v>-42.164802299693825</v>
      </c>
      <c r="AC46" s="15">
        <f t="shared" ref="AC46" si="642">AC42/AC45</f>
        <v>-102.7235783464771</v>
      </c>
      <c r="AD46" s="15">
        <f t="shared" ref="AD46" si="643">AD42/AD45</f>
        <v>-163.35454206122915</v>
      </c>
      <c r="AE46" s="15">
        <f t="shared" ref="AE46" si="644">AE42/AE45</f>
        <v>-224.05777492833144</v>
      </c>
      <c r="AF46" s="15">
        <f t="shared" ref="AF46" si="645">AF42/AF45</f>
        <v>-284.83335856913294</v>
      </c>
      <c r="AG46" s="15">
        <f t="shared" ref="AG46" si="646">AG42/AG45</f>
        <v>-345.68137474222999</v>
      </c>
      <c r="AH46" s="15">
        <f t="shared" ref="AH46" si="647">AH42/AH45</f>
        <v>-406.60190534374664</v>
      </c>
      <c r="AI46" s="15">
        <f t="shared" ref="AI46" si="648">AI42/AI45</f>
        <v>-467.59503240761478</v>
      </c>
      <c r="AJ46" s="15">
        <f t="shared" ref="AJ46" si="649">AJ42/AJ45</f>
        <v>-528.66083810585621</v>
      </c>
      <c r="AK46" s="15">
        <f t="shared" ref="AK46" si="650">AK42/AK45</f>
        <v>-589.79940474886507</v>
      </c>
      <c r="AL46" s="15">
        <f t="shared" ref="AL46" si="651">AL42/AL45</f>
        <v>-651.01081478569017</v>
      </c>
      <c r="AM46" s="15">
        <f t="shared" ref="AM46" si="652">AM42/AM45</f>
        <v>-712.29515080431827</v>
      </c>
      <c r="AN46" s="15">
        <f t="shared" ref="AN46" si="653">AN42/AN45</f>
        <v>-773.65249553195974</v>
      </c>
      <c r="AO46" s="15">
        <f t="shared" ref="AO46" si="654">AO42/AO45</f>
        <v>-835.08293183533135</v>
      </c>
      <c r="AP46" s="15">
        <f t="shared" ref="AP46" si="655">AP42/AP45</f>
        <v>-896.58654272094486</v>
      </c>
      <c r="AQ46" s="15">
        <f t="shared" ref="AQ46" si="656">AQ42/AQ45</f>
        <v>-958.16341133539174</v>
      </c>
      <c r="AR46" s="15">
        <f t="shared" ref="AR46" si="657">AR42/AR45</f>
        <v>-1019.8136209656287</v>
      </c>
    </row>
    <row r="48" spans="2:50" x14ac:dyDescent="0.15">
      <c r="C48" s="8"/>
    </row>
    <row r="49" spans="2:50" x14ac:dyDescent="0.15">
      <c r="B49" t="s">
        <v>42</v>
      </c>
      <c r="D49" t="s">
        <v>44</v>
      </c>
      <c r="E49">
        <f>E4</f>
        <v>1000</v>
      </c>
      <c r="F49">
        <f t="shared" ref="F49" si="658">F4</f>
        <v>1000</v>
      </c>
      <c r="G49">
        <f t="shared" ref="G49:AR49" si="659">G4</f>
        <v>1000</v>
      </c>
      <c r="H49">
        <f t="shared" si="659"/>
        <v>1000</v>
      </c>
      <c r="I49">
        <f t="shared" si="659"/>
        <v>1000</v>
      </c>
      <c r="J49">
        <f t="shared" si="659"/>
        <v>1000</v>
      </c>
      <c r="K49">
        <f t="shared" si="659"/>
        <v>1000</v>
      </c>
      <c r="L49">
        <f t="shared" si="659"/>
        <v>1000</v>
      </c>
      <c r="M49">
        <f t="shared" si="659"/>
        <v>1000</v>
      </c>
      <c r="N49">
        <f t="shared" si="659"/>
        <v>1000</v>
      </c>
      <c r="O49">
        <f t="shared" si="659"/>
        <v>1000</v>
      </c>
      <c r="P49">
        <f t="shared" si="659"/>
        <v>1000</v>
      </c>
      <c r="Q49">
        <f t="shared" si="659"/>
        <v>1000</v>
      </c>
      <c r="R49">
        <f t="shared" si="659"/>
        <v>1000</v>
      </c>
      <c r="S49">
        <f t="shared" si="659"/>
        <v>1000</v>
      </c>
      <c r="T49">
        <f t="shared" si="659"/>
        <v>1000</v>
      </c>
      <c r="U49">
        <f t="shared" si="659"/>
        <v>1000</v>
      </c>
      <c r="V49">
        <f t="shared" si="659"/>
        <v>1000</v>
      </c>
      <c r="W49">
        <f t="shared" si="659"/>
        <v>1000</v>
      </c>
      <c r="X49">
        <f t="shared" si="659"/>
        <v>1000</v>
      </c>
      <c r="Y49">
        <f t="shared" si="659"/>
        <v>1000</v>
      </c>
      <c r="Z49">
        <f t="shared" si="659"/>
        <v>1000</v>
      </c>
      <c r="AA49">
        <f t="shared" si="659"/>
        <v>1000</v>
      </c>
      <c r="AB49">
        <f t="shared" si="659"/>
        <v>1000</v>
      </c>
      <c r="AC49">
        <f t="shared" si="659"/>
        <v>1000</v>
      </c>
      <c r="AD49">
        <f t="shared" si="659"/>
        <v>1000</v>
      </c>
      <c r="AE49">
        <f t="shared" si="659"/>
        <v>1000</v>
      </c>
      <c r="AF49">
        <f t="shared" si="659"/>
        <v>1000</v>
      </c>
      <c r="AG49">
        <f t="shared" si="659"/>
        <v>1000</v>
      </c>
      <c r="AH49">
        <f t="shared" si="659"/>
        <v>1000</v>
      </c>
      <c r="AI49">
        <f t="shared" si="659"/>
        <v>1000</v>
      </c>
      <c r="AJ49">
        <f t="shared" si="659"/>
        <v>1000</v>
      </c>
      <c r="AK49">
        <f t="shared" si="659"/>
        <v>1000</v>
      </c>
      <c r="AL49">
        <f t="shared" si="659"/>
        <v>1000</v>
      </c>
      <c r="AM49">
        <f t="shared" si="659"/>
        <v>1000</v>
      </c>
      <c r="AN49">
        <f t="shared" si="659"/>
        <v>1000</v>
      </c>
      <c r="AO49">
        <f t="shared" si="659"/>
        <v>1000</v>
      </c>
      <c r="AP49">
        <f t="shared" si="659"/>
        <v>1000</v>
      </c>
      <c r="AQ49">
        <f t="shared" si="659"/>
        <v>1000</v>
      </c>
      <c r="AR49">
        <f t="shared" si="659"/>
        <v>1000</v>
      </c>
      <c r="AS49" s="10"/>
      <c r="AT49" s="10"/>
      <c r="AU49" s="10"/>
      <c r="AV49" s="10"/>
      <c r="AW49" s="10"/>
      <c r="AX49" s="10"/>
    </row>
    <row r="50" spans="2:50" x14ac:dyDescent="0.15">
      <c r="D50" t="s">
        <v>56</v>
      </c>
      <c r="E50" s="10">
        <f>E27</f>
        <v>1.3297441682190534</v>
      </c>
      <c r="F50" s="10">
        <f>F27</f>
        <v>1.2703118401583318</v>
      </c>
      <c r="G50" s="10">
        <f>G27</f>
        <v>1.2108617895401157</v>
      </c>
      <c r="H50" s="10">
        <f>H27</f>
        <v>1.1513940084359959</v>
      </c>
      <c r="I50" s="10">
        <f>I27</f>
        <v>1.0919084889128332</v>
      </c>
      <c r="J50" s="10">
        <f>J27</f>
        <v>1.0324052230327549</v>
      </c>
      <c r="K50" s="10">
        <f>K27</f>
        <v>0.97288420285315214</v>
      </c>
      <c r="L50" s="10">
        <f>L27</f>
        <v>0.91334542042667433</v>
      </c>
      <c r="M50" s="10">
        <f>M27</f>
        <v>0.85378886780122765</v>
      </c>
      <c r="N50" s="10">
        <f>N27</f>
        <v>0.79421453701997069</v>
      </c>
      <c r="O50" s="10">
        <f>O27</f>
        <v>0.73462242012131096</v>
      </c>
      <c r="P50" s="10">
        <f>P27</f>
        <v>0.67501250913890098</v>
      </c>
      <c r="Q50" s="10">
        <f>Q27</f>
        <v>0.61538479610163577</v>
      </c>
      <c r="R50" s="10">
        <f>R27</f>
        <v>0.55573927303364778</v>
      </c>
      <c r="S50" s="10">
        <f>S27</f>
        <v>0.49607593195430466</v>
      </c>
      <c r="T50" s="10">
        <f>T27</f>
        <v>0.43639476487820561</v>
      </c>
      <c r="U50" s="10">
        <f>U27</f>
        <v>0.37669576381517639</v>
      </c>
      <c r="V50" s="10">
        <f>V27</f>
        <v>0.31697892077026762</v>
      </c>
      <c r="W50" s="10">
        <f>W27</f>
        <v>0.25724422774375022</v>
      </c>
      <c r="X50" s="10">
        <f>X27</f>
        <v>0.19749167673111162</v>
      </c>
      <c r="Y50" s="10">
        <f>Y27</f>
        <v>0.13772125972305313</v>
      </c>
      <c r="Z50" s="10">
        <f>Z27</f>
        <v>7.7932968705484856E-2</v>
      </c>
      <c r="AA50" s="10">
        <f>AA27</f>
        <v>1.8126795659524471E-2</v>
      </c>
      <c r="AB50" s="10">
        <f>AB27</f>
        <v>-4.1697267438509156E-2</v>
      </c>
      <c r="AC50" s="10">
        <f>AC27</f>
        <v>-0.10153922861709726</v>
      </c>
      <c r="AD50" s="10">
        <f>AD27</f>
        <v>-0.16139909590952625</v>
      </c>
      <c r="AE50" s="10">
        <f>AE27</f>
        <v>-0.22127687735389071</v>
      </c>
      <c r="AF50" s="10">
        <f>AF27</f>
        <v>-0.28117258099309678</v>
      </c>
      <c r="AG50" s="10">
        <f>AG27</f>
        <v>-0.34108621487486596</v>
      </c>
      <c r="AH50" s="10">
        <f>AH27</f>
        <v>-0.40101778705173907</v>
      </c>
      <c r="AI50" s="10">
        <f>AI27</f>
        <v>-0.46096730558107929</v>
      </c>
      <c r="AJ50" s="10">
        <f>AJ27</f>
        <v>-0.52093477852507597</v>
      </c>
      <c r="AK50" s="10">
        <f>AK27</f>
        <v>-0.580920213950749</v>
      </c>
      <c r="AL50" s="10">
        <f>AL27</f>
        <v>-0.64092361992995095</v>
      </c>
      <c r="AM50" s="10">
        <f>AM27</f>
        <v>-0.70094500453937181</v>
      </c>
      <c r="AN50" s="10">
        <f>AN27</f>
        <v>-0.76098437586054213</v>
      </c>
      <c r="AO50" s="10">
        <f>AO27</f>
        <v>-0.8210417419798367</v>
      </c>
      <c r="AP50" s="10">
        <f>AP27</f>
        <v>-0.88111711098847889</v>
      </c>
      <c r="AQ50" s="10">
        <f>AQ27</f>
        <v>-0.9412104909825435</v>
      </c>
      <c r="AR50" s="10">
        <f>AR27</f>
        <v>-1.0013218900629592</v>
      </c>
      <c r="AS50" s="18"/>
      <c r="AT50" s="18"/>
      <c r="AU50" s="18"/>
      <c r="AV50" s="18"/>
      <c r="AW50" s="18"/>
      <c r="AX50" s="18"/>
    </row>
    <row r="51" spans="2:50" x14ac:dyDescent="0.15">
      <c r="D51" t="s">
        <v>47</v>
      </c>
      <c r="E51" s="18">
        <f>E23</f>
        <v>1338.1819999999998</v>
      </c>
      <c r="F51" s="18">
        <f>F23</f>
        <v>1278.1819999999998</v>
      </c>
      <c r="G51" s="18">
        <f>G23</f>
        <v>1218.182</v>
      </c>
      <c r="H51" s="18">
        <f>H23</f>
        <v>1158.182</v>
      </c>
      <c r="I51" s="18">
        <f>I23</f>
        <v>1098.1819999999998</v>
      </c>
      <c r="J51" s="18">
        <f>J23</f>
        <v>1038.1819999999998</v>
      </c>
      <c r="K51" s="18">
        <f>K23</f>
        <v>978.18199999999979</v>
      </c>
      <c r="L51" s="18">
        <f>L23</f>
        <v>918.1819999999999</v>
      </c>
      <c r="M51" s="18">
        <f>M23</f>
        <v>858.18199999999979</v>
      </c>
      <c r="N51" s="18">
        <f>N23</f>
        <v>798.1819999999999</v>
      </c>
      <c r="O51" s="18">
        <f>O23</f>
        <v>738.1819999999999</v>
      </c>
      <c r="P51" s="18">
        <f>P23</f>
        <v>678.18199999999979</v>
      </c>
      <c r="Q51" s="18">
        <f>Q23</f>
        <v>618.1819999999999</v>
      </c>
      <c r="R51" s="18">
        <f>R23</f>
        <v>558.1819999999999</v>
      </c>
      <c r="S51" s="18">
        <f>S23</f>
        <v>498.18199999999979</v>
      </c>
      <c r="T51" s="18">
        <f>T23</f>
        <v>438.1819999999999</v>
      </c>
      <c r="U51" s="18">
        <f>U23</f>
        <v>378.18199999999979</v>
      </c>
      <c r="V51" s="18">
        <f>V23</f>
        <v>318.18199999999973</v>
      </c>
      <c r="W51" s="18">
        <f>W23</f>
        <v>258.18199999999985</v>
      </c>
      <c r="X51" s="18">
        <f>X23</f>
        <v>198.18199999999979</v>
      </c>
      <c r="Y51" s="18">
        <f>Y23</f>
        <v>138.1819999999999</v>
      </c>
      <c r="Z51" s="18">
        <f>Z23</f>
        <v>78.181999999999647</v>
      </c>
      <c r="AA51" s="18">
        <f>AA23</f>
        <v>18.18199999999975</v>
      </c>
      <c r="AB51" s="18">
        <f>AB23</f>
        <v>-41.818000000000325</v>
      </c>
      <c r="AC51" s="18">
        <f>AC23</f>
        <v>-101.81800000000021</v>
      </c>
      <c r="AD51" s="18">
        <f>AD23</f>
        <v>-161.8180000000001</v>
      </c>
      <c r="AE51" s="18">
        <f>AE23</f>
        <v>-221.81800000000018</v>
      </c>
      <c r="AF51" s="18">
        <f>AF23</f>
        <v>-281.81800000000027</v>
      </c>
      <c r="AG51" s="18">
        <f>AG23</f>
        <v>-341.81800000000032</v>
      </c>
      <c r="AH51" s="18">
        <f>AH23</f>
        <v>-401.81800000000038</v>
      </c>
      <c r="AI51" s="18">
        <f>AI23</f>
        <v>-461.81800000000044</v>
      </c>
      <c r="AJ51" s="18">
        <f>AJ23</f>
        <v>-521.81800000000021</v>
      </c>
      <c r="AK51" s="18">
        <f>AK23</f>
        <v>-581.81800000000021</v>
      </c>
      <c r="AL51" s="18">
        <f>AL23</f>
        <v>-641.81800000000032</v>
      </c>
      <c r="AM51" s="18">
        <f>AM23</f>
        <v>-701.81800000000032</v>
      </c>
      <c r="AN51" s="18">
        <f>AN23</f>
        <v>-761.81800000000044</v>
      </c>
      <c r="AO51" s="18">
        <f>AO23</f>
        <v>-821.81800000000021</v>
      </c>
      <c r="AP51" s="18">
        <f>AP23</f>
        <v>-881.81800000000021</v>
      </c>
      <c r="AQ51" s="18">
        <f>AQ23</f>
        <v>-941.81800000000067</v>
      </c>
      <c r="AR51" s="18">
        <f>AR23</f>
        <v>-1001.8180000000003</v>
      </c>
    </row>
    <row r="52" spans="2:50" x14ac:dyDescent="0.15">
      <c r="D52" t="s">
        <v>45</v>
      </c>
      <c r="E52">
        <f>E50*E49</f>
        <v>1329.7441682190533</v>
      </c>
      <c r="F52">
        <f>F50*F49</f>
        <v>1270.3118401583317</v>
      </c>
      <c r="G52">
        <f>G50*G49</f>
        <v>1210.8617895401158</v>
      </c>
      <c r="H52">
        <f>H50*H49</f>
        <v>1151.3940084359958</v>
      </c>
      <c r="I52">
        <f>I50*I49</f>
        <v>1091.9084889128333</v>
      </c>
      <c r="J52">
        <f>J50*J49</f>
        <v>1032.405223032755</v>
      </c>
      <c r="K52">
        <f>K50*K49</f>
        <v>972.88420285315215</v>
      </c>
      <c r="L52">
        <f>L50*L49</f>
        <v>913.34542042667431</v>
      </c>
      <c r="M52">
        <f>M50*M49</f>
        <v>853.78886780122764</v>
      </c>
      <c r="N52">
        <f>N50*N49</f>
        <v>794.21453701997063</v>
      </c>
      <c r="O52">
        <f>O50*O49</f>
        <v>734.62242012131094</v>
      </c>
      <c r="P52">
        <f>P50*P49</f>
        <v>675.01250913890101</v>
      </c>
      <c r="Q52">
        <f>Q50*Q49</f>
        <v>615.38479610163574</v>
      </c>
      <c r="R52">
        <f>R50*R49</f>
        <v>555.73927303364781</v>
      </c>
      <c r="S52">
        <f>S50*S49</f>
        <v>496.07593195430468</v>
      </c>
      <c r="T52">
        <f>T50*T49</f>
        <v>436.39476487820559</v>
      </c>
      <c r="U52">
        <f>U50*U49</f>
        <v>376.69576381517641</v>
      </c>
      <c r="V52">
        <f>V50*V49</f>
        <v>316.97892077026762</v>
      </c>
      <c r="W52">
        <f>W50*W49</f>
        <v>257.24422774375023</v>
      </c>
      <c r="X52">
        <f>X50*X49</f>
        <v>197.49167673111162</v>
      </c>
      <c r="Y52">
        <f>Y50*Y49</f>
        <v>137.72125972305312</v>
      </c>
      <c r="Z52">
        <f>Z50*Z49</f>
        <v>77.932968705484853</v>
      </c>
      <c r="AA52">
        <f>AA50*AA49</f>
        <v>18.126795659524472</v>
      </c>
      <c r="AB52">
        <f>AB50*AB49</f>
        <v>-41.697267438509158</v>
      </c>
      <c r="AC52">
        <f>AC50*AC49</f>
        <v>-101.53922861709725</v>
      </c>
      <c r="AD52">
        <f>AD50*AD49</f>
        <v>-161.39909590952624</v>
      </c>
      <c r="AE52">
        <f>AE50*AE49</f>
        <v>-221.27687735389071</v>
      </c>
      <c r="AF52">
        <f>AF50*AF49</f>
        <v>-281.1725809930968</v>
      </c>
      <c r="AG52">
        <f>AG50*AG49</f>
        <v>-341.08621487486596</v>
      </c>
      <c r="AH52">
        <f>AH50*AH49</f>
        <v>-401.01778705173905</v>
      </c>
      <c r="AI52">
        <f>AI50*AI49</f>
        <v>-460.9673055810793</v>
      </c>
      <c r="AJ52">
        <f>AJ50*AJ49</f>
        <v>-520.93477852507601</v>
      </c>
      <c r="AK52">
        <f>AK50*AK49</f>
        <v>-580.92021395074903</v>
      </c>
      <c r="AL52">
        <f>AL50*AL49</f>
        <v>-640.92361992995097</v>
      </c>
      <c r="AM52">
        <f>AM50*AM49</f>
        <v>-700.94500453937178</v>
      </c>
      <c r="AN52">
        <f>AN50*AN49</f>
        <v>-760.98437586054217</v>
      </c>
      <c r="AO52">
        <f>AO50*AO49</f>
        <v>-821.04174197983673</v>
      </c>
      <c r="AP52">
        <f>AP50*AP49</f>
        <v>-881.11711098847888</v>
      </c>
      <c r="AQ52">
        <f>AQ50*AQ49</f>
        <v>-941.21049098254355</v>
      </c>
      <c r="AR52">
        <f>AR50*AR49</f>
        <v>-1001.3218900629593</v>
      </c>
      <c r="AS52" s="18"/>
      <c r="AT52" s="18"/>
      <c r="AU52" s="18"/>
      <c r="AV52" s="18"/>
      <c r="AW52" s="18"/>
      <c r="AX52" s="18"/>
    </row>
    <row r="53" spans="2:50" x14ac:dyDescent="0.15">
      <c r="D53" t="s">
        <v>54</v>
      </c>
      <c r="E53">
        <f>1/E49</f>
        <v>1E-3</v>
      </c>
      <c r="AS53" s="18"/>
      <c r="AT53" s="18"/>
      <c r="AU53" s="18"/>
      <c r="AV53" s="18"/>
      <c r="AW53" s="18"/>
      <c r="AX53" s="18"/>
    </row>
    <row r="54" spans="2:50" x14ac:dyDescent="0.15">
      <c r="D54" t="s">
        <v>55</v>
      </c>
      <c r="E54">
        <f>E38</f>
        <v>5.0000000000000004E-6</v>
      </c>
      <c r="AS54" s="18"/>
      <c r="AT54" s="18"/>
      <c r="AU54" s="18"/>
      <c r="AV54" s="18"/>
      <c r="AW54" s="18"/>
      <c r="AX54" s="18"/>
    </row>
    <row r="55" spans="2:50" x14ac:dyDescent="0.15">
      <c r="D55" t="s">
        <v>17</v>
      </c>
      <c r="E55" s="17">
        <f>E50*E15</f>
        <v>3.9892325046571604E-3</v>
      </c>
      <c r="AS55" s="18"/>
      <c r="AT55" s="18"/>
      <c r="AU55" s="18"/>
      <c r="AV55" s="18"/>
      <c r="AW55" s="18"/>
      <c r="AX55" s="18"/>
    </row>
    <row r="56" spans="2:50" x14ac:dyDescent="0.15">
      <c r="D56" t="s">
        <v>57</v>
      </c>
      <c r="E56" s="10">
        <f>E50-E55</f>
        <v>1.3257549357143963</v>
      </c>
      <c r="AS56" s="18"/>
      <c r="AT56" s="18"/>
      <c r="AU56" s="18"/>
      <c r="AV56" s="18"/>
      <c r="AW56" s="18"/>
      <c r="AX56" s="18"/>
    </row>
    <row r="57" spans="2:50" x14ac:dyDescent="0.15">
      <c r="D57" t="s">
        <v>11</v>
      </c>
      <c r="E57">
        <f>E56*E54</f>
        <v>6.6287746785719817E-6</v>
      </c>
      <c r="AS57" s="18"/>
      <c r="AT57" s="18"/>
      <c r="AU57" s="18"/>
      <c r="AV57" s="18"/>
      <c r="AW57" s="18"/>
      <c r="AX57" s="18"/>
    </row>
    <row r="58" spans="2:50" x14ac:dyDescent="0.15">
      <c r="D58" t="s">
        <v>24</v>
      </c>
      <c r="E58">
        <f>E53+E57</f>
        <v>1.006628774678572E-3</v>
      </c>
      <c r="AS58" s="18"/>
      <c r="AT58" s="18"/>
      <c r="AU58" s="18"/>
      <c r="AV58" s="18"/>
      <c r="AW58" s="18"/>
      <c r="AX58" s="18"/>
    </row>
    <row r="59" spans="2:50" x14ac:dyDescent="0.15">
      <c r="D59" t="s">
        <v>20</v>
      </c>
      <c r="E59">
        <f>(E58+E53)/2</f>
        <v>1.003314387339286E-3</v>
      </c>
      <c r="AS59" s="18"/>
      <c r="AT59" s="18"/>
      <c r="AU59" s="18"/>
      <c r="AV59" s="18"/>
      <c r="AW59" s="18"/>
      <c r="AX59" s="18"/>
    </row>
    <row r="60" spans="2:50" x14ac:dyDescent="0.15">
      <c r="D60" t="s">
        <v>21</v>
      </c>
      <c r="E60">
        <f>E56/E59</f>
        <v>1321.3753858650409</v>
      </c>
      <c r="AS60" s="18"/>
      <c r="AT60" s="18"/>
      <c r="AU60" s="18"/>
      <c r="AV60" s="18"/>
      <c r="AW60" s="18"/>
      <c r="AX60" s="18"/>
    </row>
    <row r="61" spans="2:50" x14ac:dyDescent="0.15">
      <c r="AS61" s="18"/>
      <c r="AT61" s="18"/>
      <c r="AU61" s="18"/>
      <c r="AV61" s="18"/>
      <c r="AW61" s="18"/>
      <c r="AX61" s="18"/>
    </row>
    <row r="62" spans="2:50" x14ac:dyDescent="0.15">
      <c r="D62" t="s">
        <v>46</v>
      </c>
      <c r="E62" s="18">
        <f>E52-E51</f>
        <v>-8.4378317809464534</v>
      </c>
      <c r="F62" s="18">
        <f t="shared" ref="F62:AR62" si="660">F52-F51</f>
        <v>-7.8701598416680554</v>
      </c>
      <c r="G62" s="18">
        <f t="shared" ref="G62" si="661">G52-G51</f>
        <v>-7.3202104598842652</v>
      </c>
      <c r="H62" s="18">
        <f t="shared" ref="H62" si="662">H52-H51</f>
        <v>-6.7879915640041872</v>
      </c>
      <c r="I62" s="18">
        <f t="shared" ref="I62" si="663">I52-I51</f>
        <v>-6.2735110871665256</v>
      </c>
      <c r="J62" s="18">
        <f t="shared" ref="J62" si="664">J52-J51</f>
        <v>-5.7767769672448139</v>
      </c>
      <c r="K62" s="18">
        <f t="shared" ref="K62" si="665">K52-K51</f>
        <v>-5.2977971468476426</v>
      </c>
      <c r="L62" s="18">
        <f t="shared" ref="L62" si="666">L52-L51</f>
        <v>-4.8365795733255936</v>
      </c>
      <c r="M62" s="18">
        <f t="shared" ref="M62" si="667">M52-M51</f>
        <v>-4.3931321987721503</v>
      </c>
      <c r="N62" s="18">
        <f t="shared" ref="N62" si="668">N52-N51</f>
        <v>-3.9674629800292678</v>
      </c>
      <c r="O62" s="18">
        <f t="shared" ref="O62" si="669">O52-O51</f>
        <v>-3.5595798786889645</v>
      </c>
      <c r="P62" s="18">
        <f t="shared" ref="P62" si="670">P52-P51</f>
        <v>-3.1694908610987795</v>
      </c>
      <c r="Q62" s="18">
        <f t="shared" ref="Q62" si="671">Q52-Q51</f>
        <v>-2.7972038983641596</v>
      </c>
      <c r="R62" s="18">
        <f t="shared" ref="R62" si="672">R52-R51</f>
        <v>-2.4427269663520974</v>
      </c>
      <c r="S62" s="18">
        <f t="shared" ref="S62" si="673">S52-S51</f>
        <v>-2.1060680456951104</v>
      </c>
      <c r="T62" s="18">
        <f t="shared" ref="T62" si="674">T52-T51</f>
        <v>-1.7872351217943105</v>
      </c>
      <c r="U62" s="18">
        <f t="shared" ref="U62" si="675">U52-U51</f>
        <v>-1.4862361848233832</v>
      </c>
      <c r="V62" s="18">
        <f t="shared" ref="V62" si="676">V52-V51</f>
        <v>-1.2030792297321113</v>
      </c>
      <c r="W62" s="18">
        <f t="shared" ref="W62" si="677">W52-W51</f>
        <v>-0.93777225624961602</v>
      </c>
      <c r="X62" s="18">
        <f t="shared" ref="X62" si="678">X52-X51</f>
        <v>-0.69032326888816442</v>
      </c>
      <c r="Y62" s="18">
        <f t="shared" ref="Y62" si="679">Y52-Y51</f>
        <v>-0.46074027694677966</v>
      </c>
      <c r="Z62" s="18">
        <f t="shared" ref="Z62" si="680">Z52-Z51</f>
        <v>-0.24903129451479344</v>
      </c>
      <c r="AA62" s="18">
        <f t="shared" ref="AA62" si="681">AA52-AA51</f>
        <v>-5.5204340475278002E-2</v>
      </c>
      <c r="AB62" s="18">
        <f t="shared" ref="AB62" si="682">AB52-AB51</f>
        <v>0.12073256149116673</v>
      </c>
      <c r="AC62" s="18">
        <f t="shared" ref="AC62" si="683">AC52-AC51</f>
        <v>0.27877138290295989</v>
      </c>
      <c r="AD62" s="18">
        <f t="shared" ref="AD62" si="684">AD52-AD51</f>
        <v>0.41890409047385901</v>
      </c>
      <c r="AE62" s="18">
        <f t="shared" ref="AE62" si="685">AE52-AE51</f>
        <v>0.54112264610947136</v>
      </c>
      <c r="AF62" s="18">
        <f t="shared" ref="AF62" si="686">AF52-AF51</f>
        <v>0.64541900690346665</v>
      </c>
      <c r="AG62" s="18">
        <f t="shared" ref="AG62" si="687">AG52-AG51</f>
        <v>0.73178512513436544</v>
      </c>
      <c r="AH62" s="18">
        <f t="shared" ref="AH62" si="688">AH52-AH51</f>
        <v>0.80021294826133271</v>
      </c>
      <c r="AI62" s="18">
        <f t="shared" ref="AI62" si="689">AI52-AI51</f>
        <v>0.85069441892113673</v>
      </c>
      <c r="AJ62" s="18">
        <f t="shared" ref="AJ62" si="690">AJ52-AJ51</f>
        <v>0.88322147492419845</v>
      </c>
      <c r="AK62" s="18">
        <f t="shared" ref="AK62" si="691">AK52-AK51</f>
        <v>0.89778604925118088</v>
      </c>
      <c r="AL62" s="18">
        <f t="shared" ref="AL62" si="692">AL52-AL51</f>
        <v>0.89438007004935116</v>
      </c>
      <c r="AM62" s="18">
        <f t="shared" ref="AM62" si="693">AM52-AM51</f>
        <v>0.87299546062854461</v>
      </c>
      <c r="AN62" s="18">
        <f t="shared" ref="AN62" si="694">AN52-AN51</f>
        <v>0.83362413945826574</v>
      </c>
      <c r="AO62" s="18">
        <f t="shared" ref="AO62" si="695">AO52-AO51</f>
        <v>0.77625802016348189</v>
      </c>
      <c r="AP62" s="18">
        <f t="shared" ref="AP62" si="696">AP52-AP51</f>
        <v>0.70088901152132621</v>
      </c>
      <c r="AQ62" s="18">
        <f t="shared" ref="AQ62" si="697">AQ52-AQ51</f>
        <v>0.60750901745711872</v>
      </c>
      <c r="AR62" s="18">
        <f t="shared" ref="AR62" si="698">AR52-AR51</f>
        <v>0.49610993704106932</v>
      </c>
    </row>
    <row r="63" spans="2:50" x14ac:dyDescent="0.15">
      <c r="D63" t="s">
        <v>58</v>
      </c>
      <c r="E63" s="18">
        <f>E60-E52</f>
        <v>-8.36878235401241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2:50" x14ac:dyDescent="0.15">
      <c r="AS64" s="21"/>
      <c r="AT64" s="21"/>
      <c r="AU64" s="21"/>
      <c r="AV64" s="21"/>
      <c r="AW64" s="21"/>
      <c r="AX64" s="21"/>
    </row>
    <row r="65" spans="2:50" x14ac:dyDescent="0.15">
      <c r="B65" s="1" t="s">
        <v>34</v>
      </c>
      <c r="C65" s="14" t="s">
        <v>13</v>
      </c>
      <c r="D65" s="1" t="s">
        <v>35</v>
      </c>
      <c r="E65" s="21">
        <f>E46-E23</f>
        <v>-7.2333608746978371</v>
      </c>
      <c r="F65" s="21">
        <f>F46-F23</f>
        <v>-6.153999343787973</v>
      </c>
      <c r="G65" s="21">
        <f>G46-G23</f>
        <v>-5.1449885106835609</v>
      </c>
      <c r="H65" s="21">
        <f>H46-H23</f>
        <v>-4.2064067850697029</v>
      </c>
      <c r="I65" s="21">
        <f>I46-I23</f>
        <v>-3.3383327073574947</v>
      </c>
      <c r="J65" s="21">
        <f>J46-J23</f>
        <v>-2.5408449489505074</v>
      </c>
      <c r="K65" s="21">
        <f>K46-K23</f>
        <v>-1.8140223125070634</v>
      </c>
      <c r="L65" s="21">
        <f>L46-L23</f>
        <v>-1.1579437322072863</v>
      </c>
      <c r="M65" s="21">
        <f>M46-M23</f>
        <v>-0.57268827401742328</v>
      </c>
      <c r="N65" s="21">
        <f>N46-N23</f>
        <v>-5.8335135958941464E-2</v>
      </c>
      <c r="O65" s="21">
        <f>O46-O23</f>
        <v>0.3850363516262405</v>
      </c>
      <c r="P65" s="21">
        <f>P46-P23</f>
        <v>0.75734672580688311</v>
      </c>
      <c r="Q65" s="21">
        <f>Q46-Q23</f>
        <v>1.0585163907935566</v>
      </c>
      <c r="R65" s="21">
        <f>R46-R23</f>
        <v>1.2884656176699991</v>
      </c>
      <c r="S65" s="21">
        <f>S46-S23</f>
        <v>1.4471145441225417</v>
      </c>
      <c r="T65" s="21">
        <f>T46-T23</f>
        <v>1.5343831741698182</v>
      </c>
      <c r="U65" s="21">
        <f>U46-U23</f>
        <v>1.5501913778911103</v>
      </c>
      <c r="V65" s="21">
        <f>V46-V23</f>
        <v>1.4944588911547498</v>
      </c>
      <c r="W65" s="21">
        <f>W46-W23</f>
        <v>1.3671053153452135</v>
      </c>
      <c r="X65" s="21">
        <f>X46-X23</f>
        <v>1.1680501170903028</v>
      </c>
      <c r="Y65" s="21">
        <f>Y46-Y23</f>
        <v>0.89721262798627777</v>
      </c>
      <c r="Z65" s="21">
        <f>Z46-Z23</f>
        <v>0.55451204432392842</v>
      </c>
      <c r="AA65" s="21">
        <f>AA46-AA23</f>
        <v>0.13986742681309394</v>
      </c>
      <c r="AB65" s="21">
        <f>AB46-AB23</f>
        <v>-0.34680229969350052</v>
      </c>
      <c r="AC65" s="21">
        <f>AC46-AC23</f>
        <v>-0.90557834647688651</v>
      </c>
      <c r="AD65" s="21">
        <f>AD46-AD23</f>
        <v>-1.5365420612290563</v>
      </c>
      <c r="AE65" s="21">
        <f>AE46-AE23</f>
        <v>-2.2397749283312578</v>
      </c>
      <c r="AF65" s="21">
        <f>AF46-AF23</f>
        <v>-3.0153585691326725</v>
      </c>
      <c r="AG65" s="21">
        <f>AG46-AG23</f>
        <v>-3.8633747422296665</v>
      </c>
      <c r="AH65" s="21">
        <f>AH46-AH23</f>
        <v>-4.7839053437462553</v>
      </c>
      <c r="AI65" s="21">
        <f>AI46-AI23</f>
        <v>-5.7770324076143424</v>
      </c>
      <c r="AJ65" s="21">
        <f>AJ46-AJ23</f>
        <v>-6.8428381058560035</v>
      </c>
      <c r="AK65" s="21">
        <f>AK46-AK23</f>
        <v>-7.9814047488648612</v>
      </c>
      <c r="AL65" s="21">
        <f>AL46-AL23</f>
        <v>-9.1928147856898477</v>
      </c>
      <c r="AM65" s="21">
        <f>AM46-AM23</f>
        <v>-10.477150804317944</v>
      </c>
      <c r="AN65" s="21">
        <f>AN46-AN23</f>
        <v>-11.834495531959305</v>
      </c>
      <c r="AO65" s="21">
        <f>AO46-AO23</f>
        <v>-13.26493183533114</v>
      </c>
      <c r="AP65" s="21">
        <f>AP46-AP23</f>
        <v>-14.768542720944652</v>
      </c>
      <c r="AQ65" s="21">
        <f>AQ46-AQ23</f>
        <v>-16.345411335391077</v>
      </c>
      <c r="AR65" s="21">
        <f>AR46-AR23</f>
        <v>-17.995620965628405</v>
      </c>
      <c r="AS65" s="18"/>
      <c r="AT65" s="18"/>
      <c r="AU65" s="18"/>
      <c r="AV65" s="18"/>
      <c r="AW65" s="18"/>
      <c r="AX65" s="18"/>
    </row>
    <row r="66" spans="2:50" x14ac:dyDescent="0.15">
      <c r="C66" t="s">
        <v>13</v>
      </c>
      <c r="D66" t="s">
        <v>48</v>
      </c>
      <c r="E66" s="18">
        <f>E62</f>
        <v>-8.4378317809464534</v>
      </c>
      <c r="F66" s="18">
        <f t="shared" ref="F66:AR66" si="699">F62</f>
        <v>-7.8701598416680554</v>
      </c>
      <c r="G66" s="18">
        <f t="shared" ref="G66:AR66" si="700">G62</f>
        <v>-7.3202104598842652</v>
      </c>
      <c r="H66" s="18">
        <f t="shared" si="700"/>
        <v>-6.7879915640041872</v>
      </c>
      <c r="I66" s="18">
        <f t="shared" si="700"/>
        <v>-6.2735110871665256</v>
      </c>
      <c r="J66" s="18">
        <f t="shared" si="700"/>
        <v>-5.7767769672448139</v>
      </c>
      <c r="K66" s="18">
        <f t="shared" si="700"/>
        <v>-5.2977971468476426</v>
      </c>
      <c r="L66" s="18">
        <f t="shared" si="700"/>
        <v>-4.8365795733255936</v>
      </c>
      <c r="M66" s="18">
        <f t="shared" si="700"/>
        <v>-4.3931321987721503</v>
      </c>
      <c r="N66" s="18">
        <f t="shared" si="700"/>
        <v>-3.9674629800292678</v>
      </c>
      <c r="O66" s="18">
        <f t="shared" si="700"/>
        <v>-3.5595798786889645</v>
      </c>
      <c r="P66" s="18">
        <f t="shared" si="700"/>
        <v>-3.1694908610987795</v>
      </c>
      <c r="Q66" s="18">
        <f t="shared" si="700"/>
        <v>-2.7972038983641596</v>
      </c>
      <c r="R66" s="18">
        <f t="shared" si="700"/>
        <v>-2.4427269663520974</v>
      </c>
      <c r="S66" s="18">
        <f t="shared" si="700"/>
        <v>-2.1060680456951104</v>
      </c>
      <c r="T66" s="18">
        <f t="shared" si="700"/>
        <v>-1.7872351217943105</v>
      </c>
      <c r="U66" s="18">
        <f t="shared" si="700"/>
        <v>-1.4862361848233832</v>
      </c>
      <c r="V66" s="18">
        <f t="shared" si="700"/>
        <v>-1.2030792297321113</v>
      </c>
      <c r="W66" s="18">
        <f t="shared" si="700"/>
        <v>-0.93777225624961602</v>
      </c>
      <c r="X66" s="18">
        <f t="shared" si="700"/>
        <v>-0.69032326888816442</v>
      </c>
      <c r="Y66" s="18">
        <f t="shared" si="700"/>
        <v>-0.46074027694677966</v>
      </c>
      <c r="Z66" s="18">
        <f t="shared" si="700"/>
        <v>-0.24903129451479344</v>
      </c>
      <c r="AA66" s="18">
        <f t="shared" si="700"/>
        <v>-5.5204340475278002E-2</v>
      </c>
      <c r="AB66" s="18">
        <f t="shared" si="700"/>
        <v>0.12073256149116673</v>
      </c>
      <c r="AC66" s="18">
        <f t="shared" si="700"/>
        <v>0.27877138290295989</v>
      </c>
      <c r="AD66" s="18">
        <f t="shared" si="700"/>
        <v>0.41890409047385901</v>
      </c>
      <c r="AE66" s="18">
        <f t="shared" si="700"/>
        <v>0.54112264610947136</v>
      </c>
      <c r="AF66" s="18">
        <f t="shared" si="700"/>
        <v>0.64541900690346665</v>
      </c>
      <c r="AG66" s="18">
        <f t="shared" si="700"/>
        <v>0.73178512513436544</v>
      </c>
      <c r="AH66" s="18">
        <f t="shared" si="700"/>
        <v>0.80021294826133271</v>
      </c>
      <c r="AI66" s="18">
        <f t="shared" si="700"/>
        <v>0.85069441892113673</v>
      </c>
      <c r="AJ66" s="18">
        <f t="shared" si="700"/>
        <v>0.88322147492419845</v>
      </c>
      <c r="AK66" s="18">
        <f t="shared" si="700"/>
        <v>0.89778604925118088</v>
      </c>
      <c r="AL66" s="18">
        <f t="shared" si="700"/>
        <v>0.89438007004935116</v>
      </c>
      <c r="AM66" s="18">
        <f t="shared" si="700"/>
        <v>0.87299546062854461</v>
      </c>
      <c r="AN66" s="18">
        <f t="shared" si="700"/>
        <v>0.83362413945826574</v>
      </c>
      <c r="AO66" s="18">
        <f t="shared" si="700"/>
        <v>0.77625802016348189</v>
      </c>
      <c r="AP66" s="18">
        <f t="shared" si="700"/>
        <v>0.70088901152132621</v>
      </c>
      <c r="AQ66" s="18">
        <f t="shared" si="700"/>
        <v>0.60750901745711872</v>
      </c>
      <c r="AR66" s="18">
        <f t="shared" si="700"/>
        <v>0.49610993704106932</v>
      </c>
    </row>
    <row r="67" spans="2:50" x14ac:dyDescent="0.15">
      <c r="D67" t="s">
        <v>74</v>
      </c>
      <c r="E67" s="18" t="b">
        <f>AND(E20&gt;=0,E21&gt;=0,E27&gt;=0,E22&gt;=0,E23&gt;=0,E30&gt;=0,E31&gt;=0,E38&gt;=0,E39&gt;=0,E40&gt;=0,E42&gt;=0,E43&gt;=0,E35&gt;=0,E46&gt;=0,E44&gt;=0,E50&gt;=0,E51&gt;=0,E52&gt;=0,E55&gt;=0,E54&gt;=0,E56&gt;=0,E57&gt;=0,E59&gt;=0,E60&gt;=0)</f>
        <v>1</v>
      </c>
      <c r="F67" s="18" t="b">
        <f t="shared" ref="F67:AR67" si="701">AND(F20&gt;=0,F21&gt;=0,F27&gt;=0,F22&gt;=0,F23&gt;=0,F30&gt;=0,F31&gt;=0,F38&gt;=0,F39&gt;=0,F40&gt;=0,F42&gt;=0,F43&gt;=0,F35&gt;=0,F46&gt;=0,F44&gt;=0,F50&gt;=0,F51&gt;=0,F52&gt;=0,F55&gt;=0,F54&gt;=0,F56&gt;=0,F57&gt;=0,F59&gt;=0,F60&gt;=0)</f>
        <v>1</v>
      </c>
      <c r="G67" s="18" t="b">
        <f t="shared" si="701"/>
        <v>1</v>
      </c>
      <c r="H67" s="18" t="b">
        <f t="shared" si="701"/>
        <v>1</v>
      </c>
      <c r="I67" s="18" t="b">
        <f t="shared" si="701"/>
        <v>1</v>
      </c>
      <c r="J67" s="18" t="b">
        <f t="shared" si="701"/>
        <v>1</v>
      </c>
      <c r="K67" s="18" t="b">
        <f t="shared" si="701"/>
        <v>1</v>
      </c>
      <c r="L67" s="18" t="b">
        <f t="shared" si="701"/>
        <v>1</v>
      </c>
      <c r="M67" s="18" t="b">
        <f t="shared" si="701"/>
        <v>1</v>
      </c>
      <c r="N67" s="18" t="b">
        <f t="shared" si="701"/>
        <v>1</v>
      </c>
      <c r="O67" s="18" t="b">
        <f t="shared" si="701"/>
        <v>1</v>
      </c>
      <c r="P67" s="18" t="b">
        <f t="shared" si="701"/>
        <v>1</v>
      </c>
      <c r="Q67" s="18" t="b">
        <f t="shared" si="701"/>
        <v>1</v>
      </c>
      <c r="R67" s="18" t="b">
        <f t="shared" si="701"/>
        <v>1</v>
      </c>
      <c r="S67" s="18" t="b">
        <f t="shared" si="701"/>
        <v>1</v>
      </c>
      <c r="T67" s="18" t="b">
        <f t="shared" si="701"/>
        <v>1</v>
      </c>
      <c r="U67" s="18" t="b">
        <f t="shared" si="701"/>
        <v>1</v>
      </c>
      <c r="V67" s="18" t="b">
        <f t="shared" si="701"/>
        <v>1</v>
      </c>
      <c r="W67" s="18" t="b">
        <f t="shared" si="701"/>
        <v>1</v>
      </c>
      <c r="X67" s="18" t="b">
        <f t="shared" si="701"/>
        <v>1</v>
      </c>
      <c r="Y67" s="18" t="b">
        <f t="shared" si="701"/>
        <v>1</v>
      </c>
      <c r="Z67" s="18" t="b">
        <f t="shared" si="701"/>
        <v>1</v>
      </c>
      <c r="AA67" s="18" t="b">
        <f t="shared" si="701"/>
        <v>1</v>
      </c>
      <c r="AB67" s="18" t="b">
        <f t="shared" si="701"/>
        <v>0</v>
      </c>
      <c r="AC67" s="18" t="b">
        <f t="shared" si="701"/>
        <v>0</v>
      </c>
      <c r="AD67" s="18" t="b">
        <f t="shared" si="701"/>
        <v>0</v>
      </c>
      <c r="AE67" s="18" t="b">
        <f t="shared" si="701"/>
        <v>0</v>
      </c>
      <c r="AF67" s="18" t="b">
        <f t="shared" si="701"/>
        <v>0</v>
      </c>
      <c r="AG67" s="18" t="b">
        <f t="shared" si="701"/>
        <v>0</v>
      </c>
      <c r="AH67" s="18" t="b">
        <f t="shared" si="701"/>
        <v>0</v>
      </c>
      <c r="AI67" s="18" t="b">
        <f t="shared" si="701"/>
        <v>0</v>
      </c>
      <c r="AJ67" s="18" t="b">
        <f t="shared" si="701"/>
        <v>0</v>
      </c>
      <c r="AK67" s="18" t="b">
        <f t="shared" si="701"/>
        <v>0</v>
      </c>
      <c r="AL67" s="18" t="b">
        <f t="shared" si="701"/>
        <v>0</v>
      </c>
      <c r="AM67" s="18" t="b">
        <f t="shared" si="701"/>
        <v>0</v>
      </c>
      <c r="AN67" s="18" t="b">
        <f t="shared" si="701"/>
        <v>0</v>
      </c>
      <c r="AO67" s="18" t="b">
        <f t="shared" si="701"/>
        <v>0</v>
      </c>
      <c r="AP67" s="18" t="b">
        <f t="shared" si="701"/>
        <v>0</v>
      </c>
      <c r="AQ67" s="18" t="b">
        <f t="shared" si="701"/>
        <v>0</v>
      </c>
      <c r="AR67" s="18" t="b">
        <f t="shared" si="701"/>
        <v>0</v>
      </c>
    </row>
    <row r="68" spans="2:50" x14ac:dyDescent="0.15">
      <c r="C68" t="s">
        <v>13</v>
      </c>
      <c r="D68" t="s">
        <v>50</v>
      </c>
      <c r="E68">
        <f>IF(E67,(E65*E6)+(E66*(1-E6)),0)</f>
        <v>-7.8355963278221452</v>
      </c>
      <c r="F68">
        <f t="shared" ref="F68:AR68" si="702">IF(F67,(F65*F6)+(F66*(1-F6)),0)</f>
        <v>-7.0120795927280142</v>
      </c>
      <c r="G68">
        <f t="shared" si="702"/>
        <v>-6.2325994852839131</v>
      </c>
      <c r="H68">
        <f t="shared" si="702"/>
        <v>-5.4971991745369451</v>
      </c>
      <c r="I68">
        <f t="shared" si="702"/>
        <v>-4.8059218972620101</v>
      </c>
      <c r="J68">
        <f t="shared" si="702"/>
        <v>-4.1588109580976607</v>
      </c>
      <c r="K68">
        <f t="shared" si="702"/>
        <v>-3.555909729677353</v>
      </c>
      <c r="L68">
        <f t="shared" si="702"/>
        <v>-2.99726165276644</v>
      </c>
      <c r="M68">
        <f t="shared" si="702"/>
        <v>-2.4829102363947868</v>
      </c>
      <c r="N68">
        <f t="shared" si="702"/>
        <v>-2.0128990579941046</v>
      </c>
      <c r="O68">
        <f t="shared" si="702"/>
        <v>-1.587271763531362</v>
      </c>
      <c r="P68">
        <f t="shared" si="702"/>
        <v>-1.2060720676459482</v>
      </c>
      <c r="Q68">
        <f t="shared" si="702"/>
        <v>-0.86934375378530149</v>
      </c>
      <c r="R68">
        <f t="shared" si="702"/>
        <v>-0.57713067434104914</v>
      </c>
      <c r="S68">
        <f t="shared" si="702"/>
        <v>-0.32947675078628436</v>
      </c>
      <c r="T68">
        <f t="shared" si="702"/>
        <v>-0.12642597381224618</v>
      </c>
      <c r="U68">
        <f t="shared" si="702"/>
        <v>3.1977596533863561E-2</v>
      </c>
      <c r="V68">
        <f t="shared" si="702"/>
        <v>0.14568983071131925</v>
      </c>
      <c r="W68">
        <f t="shared" si="702"/>
        <v>0.21466652954779875</v>
      </c>
      <c r="X68">
        <f t="shared" si="702"/>
        <v>0.2388634241010692</v>
      </c>
      <c r="Y68">
        <f t="shared" si="702"/>
        <v>0.21823617551974905</v>
      </c>
      <c r="Z68">
        <f t="shared" si="702"/>
        <v>0.15274037490456749</v>
      </c>
      <c r="AA68">
        <f t="shared" si="702"/>
        <v>4.233154316890797E-2</v>
      </c>
      <c r="AB68">
        <f t="shared" si="702"/>
        <v>0</v>
      </c>
      <c r="AC68">
        <f t="shared" si="702"/>
        <v>0</v>
      </c>
      <c r="AD68">
        <f t="shared" si="702"/>
        <v>0</v>
      </c>
      <c r="AE68">
        <f t="shared" si="702"/>
        <v>0</v>
      </c>
      <c r="AF68">
        <f t="shared" si="702"/>
        <v>0</v>
      </c>
      <c r="AG68">
        <f t="shared" si="702"/>
        <v>0</v>
      </c>
      <c r="AH68">
        <f t="shared" si="702"/>
        <v>0</v>
      </c>
      <c r="AI68">
        <f t="shared" si="702"/>
        <v>0</v>
      </c>
      <c r="AJ68">
        <f t="shared" si="702"/>
        <v>0</v>
      </c>
      <c r="AK68">
        <f t="shared" si="702"/>
        <v>0</v>
      </c>
      <c r="AL68">
        <f t="shared" si="702"/>
        <v>0</v>
      </c>
      <c r="AM68">
        <f t="shared" si="702"/>
        <v>0</v>
      </c>
      <c r="AN68">
        <f t="shared" si="702"/>
        <v>0</v>
      </c>
      <c r="AO68">
        <f t="shared" si="702"/>
        <v>0</v>
      </c>
      <c r="AP68">
        <f t="shared" si="702"/>
        <v>0</v>
      </c>
      <c r="AQ68">
        <f t="shared" si="702"/>
        <v>0</v>
      </c>
      <c r="AR68">
        <f t="shared" si="702"/>
        <v>0</v>
      </c>
    </row>
    <row r="69" spans="2:50" x14ac:dyDescent="0.15">
      <c r="D69" t="s">
        <v>51</v>
      </c>
      <c r="E69" s="23">
        <f>E68/E5</f>
        <v>-6.5296636065184543E-2</v>
      </c>
      <c r="F69" s="23">
        <f>F68/F5</f>
        <v>-2.9216998303033391E-2</v>
      </c>
      <c r="G69" s="23">
        <f>G68/G5</f>
        <v>-1.7312776348010869E-2</v>
      </c>
      <c r="H69" s="23">
        <f>H68/H5</f>
        <v>-1.1452498280285302E-2</v>
      </c>
      <c r="I69" s="23">
        <f>I68/I5</f>
        <v>-8.0098698287700172E-3</v>
      </c>
      <c r="J69" s="23">
        <f>J68/J5</f>
        <v>-5.7761263306911953E-3</v>
      </c>
      <c r="K69" s="23">
        <f>K68/K5</f>
        <v>-4.2332258686635154E-3</v>
      </c>
      <c r="L69" s="23">
        <f>L68/L5</f>
        <v>-3.1221475549650418E-3</v>
      </c>
      <c r="M69" s="23">
        <f>M68/M5</f>
        <v>-2.2989909596248027E-3</v>
      </c>
      <c r="N69" s="23">
        <f>N68/N5</f>
        <v>-1.6774158816617538E-3</v>
      </c>
      <c r="O69" s="23">
        <f>O68/O5</f>
        <v>-1.2024786087358804E-3</v>
      </c>
      <c r="P69" s="23">
        <f>P68/P5</f>
        <v>-8.3755004697635288E-4</v>
      </c>
      <c r="Q69" s="23">
        <f>Q68/Q5</f>
        <v>-5.5727163704185994E-4</v>
      </c>
      <c r="R69" s="23">
        <f>R68/R5</f>
        <v>-3.4353016329824351E-4</v>
      </c>
      <c r="S69" s="23">
        <f>S68/S5</f>
        <v>-1.8304263932571353E-4</v>
      </c>
      <c r="T69" s="23">
        <f>T68/T5</f>
        <v>-6.5846861360544881E-5</v>
      </c>
      <c r="U69" s="23">
        <f>U68/U5</f>
        <v>1.5675292418560569E-5</v>
      </c>
      <c r="V69" s="23">
        <f>V68/V5</f>
        <v>6.7448995699684834E-5</v>
      </c>
      <c r="W69" s="23">
        <f>W68/W5</f>
        <v>9.4151986643771377E-5</v>
      </c>
      <c r="X69" s="23">
        <f>X68/X5</f>
        <v>9.9526426708778835E-5</v>
      </c>
      <c r="Y69" s="23">
        <f>Y68/Y5</f>
        <v>8.6601656952281373E-5</v>
      </c>
      <c r="Z69" s="23">
        <f>Z68/Z5</f>
        <v>5.785620261536647E-5</v>
      </c>
      <c r="AA69" s="23">
        <f>AA68/AA5</f>
        <v>1.5337515640908683E-5</v>
      </c>
      <c r="AB69" s="23">
        <f>AB68/AB5</f>
        <v>0</v>
      </c>
      <c r="AC69" s="23">
        <f>AC68/AC5</f>
        <v>0</v>
      </c>
      <c r="AD69" s="23">
        <f>AD68/AD5</f>
        <v>0</v>
      </c>
      <c r="AE69" s="23">
        <f>AE68/AE5</f>
        <v>0</v>
      </c>
      <c r="AF69" s="23">
        <f>AF68/AF5</f>
        <v>0</v>
      </c>
      <c r="AG69" s="23">
        <f>AG68/AG5</f>
        <v>0</v>
      </c>
      <c r="AH69" s="23">
        <f>AH68/AH5</f>
        <v>0</v>
      </c>
      <c r="AI69" s="23">
        <f>AI68/AI5</f>
        <v>0</v>
      </c>
      <c r="AJ69" s="23">
        <f>AJ68/AJ5</f>
        <v>0</v>
      </c>
      <c r="AK69" s="23">
        <f>AK68/AK5</f>
        <v>0</v>
      </c>
      <c r="AL69" s="23">
        <f>AL68/AL5</f>
        <v>0</v>
      </c>
      <c r="AM69" s="23">
        <f>AM68/AM5</f>
        <v>0</v>
      </c>
      <c r="AN69" s="23">
        <f>AN68/AN5</f>
        <v>0</v>
      </c>
      <c r="AO69" s="23">
        <f>AO68/AO5</f>
        <v>0</v>
      </c>
      <c r="AP69" s="23">
        <f>AP68/AP5</f>
        <v>0</v>
      </c>
      <c r="AQ69" s="23">
        <f>AQ68/AQ5</f>
        <v>0</v>
      </c>
      <c r="AR69" s="23">
        <f>AR68/AR5</f>
        <v>0</v>
      </c>
      <c r="AS69" s="22"/>
      <c r="AT69" s="22"/>
      <c r="AU69" s="22"/>
      <c r="AV69" s="22"/>
      <c r="AW69" s="22"/>
      <c r="AX69" s="22"/>
    </row>
    <row r="70" spans="2:50" x14ac:dyDescent="0.15">
      <c r="AS70" s="17"/>
      <c r="AT70" s="17"/>
      <c r="AU70" s="17"/>
      <c r="AV70" s="17"/>
      <c r="AW70" s="17"/>
      <c r="AX70" s="17"/>
    </row>
    <row r="71" spans="2:50" x14ac:dyDescent="0.15">
      <c r="C71" s="14" t="s">
        <v>10</v>
      </c>
      <c r="D71" s="1" t="s">
        <v>36</v>
      </c>
      <c r="E71" s="22">
        <f>E35*E8</f>
        <v>118.81295050467335</v>
      </c>
      <c r="F71" s="22">
        <f>F35*F8</f>
        <v>237.62590100934671</v>
      </c>
      <c r="G71" s="22">
        <f>G35*G8</f>
        <v>356.43885151402009</v>
      </c>
      <c r="H71" s="22">
        <f>H35*H8</f>
        <v>475.25180201869341</v>
      </c>
      <c r="I71" s="22">
        <f>I35*I8</f>
        <v>594.06475252336691</v>
      </c>
      <c r="J71" s="22">
        <f>J35*J8</f>
        <v>712.87770302804017</v>
      </c>
      <c r="K71" s="22">
        <f>K35*K8</f>
        <v>831.69065353271355</v>
      </c>
      <c r="L71" s="22">
        <f>L35*L8</f>
        <v>950.50360403738682</v>
      </c>
      <c r="M71" s="22">
        <f>M35*M8</f>
        <v>1069.3165545420604</v>
      </c>
      <c r="N71" s="22">
        <f>N35*N8</f>
        <v>1188.1295050467338</v>
      </c>
      <c r="O71" s="22">
        <f>O35*O8</f>
        <v>1306.9424555514072</v>
      </c>
      <c r="P71" s="22">
        <f>P35*P8</f>
        <v>1425.7554060560803</v>
      </c>
      <c r="Q71" s="22">
        <f>Q35*Q8</f>
        <v>1544.5683565607537</v>
      </c>
      <c r="R71" s="22">
        <f>R35*R8</f>
        <v>1663.3813070654271</v>
      </c>
      <c r="S71" s="22">
        <f>S35*S8</f>
        <v>1782.1942575701005</v>
      </c>
      <c r="T71" s="22">
        <f>T35*T8</f>
        <v>1901.0072080747736</v>
      </c>
      <c r="U71" s="22">
        <f>U35*U8</f>
        <v>2019.820158579447</v>
      </c>
      <c r="V71" s="22">
        <f>V35*V8</f>
        <v>2138.6331090841209</v>
      </c>
      <c r="W71" s="22">
        <f>W35*W8</f>
        <v>2257.4460595887936</v>
      </c>
      <c r="X71" s="22">
        <f>X35*X8</f>
        <v>2376.2590100934676</v>
      </c>
      <c r="Y71" s="22">
        <f>Y35*Y8</f>
        <v>2495.0719605981403</v>
      </c>
      <c r="Z71" s="22">
        <f>Z35*Z8</f>
        <v>2613.8849111028144</v>
      </c>
      <c r="AA71" s="22">
        <f>AA35*AA8</f>
        <v>2732.6978616074871</v>
      </c>
      <c r="AB71" s="22">
        <f>AB35*AB8</f>
        <v>2851.5108121121607</v>
      </c>
      <c r="AC71" s="22">
        <f>AC35*AC8</f>
        <v>2970.3237626168343</v>
      </c>
      <c r="AD71" s="22">
        <f>AD35*AD8</f>
        <v>3089.1367131215075</v>
      </c>
      <c r="AE71" s="22">
        <f>AE35*AE8</f>
        <v>3207.9496636261811</v>
      </c>
      <c r="AF71" s="22">
        <f>AF35*AF8</f>
        <v>3326.7626141308542</v>
      </c>
      <c r="AG71" s="22">
        <f>AG35*AG8</f>
        <v>3445.5755646355274</v>
      </c>
      <c r="AH71" s="22">
        <f>AH35*AH8</f>
        <v>3564.388515140201</v>
      </c>
      <c r="AI71" s="22">
        <f>AI35*AI8</f>
        <v>3683.2014656448741</v>
      </c>
      <c r="AJ71" s="22">
        <f>AJ35*AJ8</f>
        <v>3802.0144161495473</v>
      </c>
      <c r="AK71" s="22">
        <f>AK35*AK8</f>
        <v>3920.8273666542214</v>
      </c>
      <c r="AL71" s="22">
        <f>AL35*AL8</f>
        <v>4039.640317158894</v>
      </c>
      <c r="AM71" s="22">
        <f>AM35*AM8</f>
        <v>4158.4532676635672</v>
      </c>
      <c r="AN71" s="22">
        <f>AN35*AN8</f>
        <v>4277.2662181682417</v>
      </c>
      <c r="AO71" s="22">
        <f>AO35*AO8</f>
        <v>4396.0791686729153</v>
      </c>
      <c r="AP71" s="22">
        <f>AP35*AP8</f>
        <v>4514.8921191775871</v>
      </c>
      <c r="AQ71" s="22">
        <f>AQ35*AQ8</f>
        <v>4633.7050696822607</v>
      </c>
      <c r="AR71" s="22">
        <f>AR35*AR8</f>
        <v>4752.5180201869352</v>
      </c>
      <c r="AS71" s="19"/>
      <c r="AT71" s="19"/>
      <c r="AU71" s="19"/>
      <c r="AV71" s="19"/>
      <c r="AW71" s="19"/>
      <c r="AX71" s="19"/>
    </row>
    <row r="72" spans="2:50" x14ac:dyDescent="0.15">
      <c r="C72" s="8" t="s">
        <v>10</v>
      </c>
      <c r="D72" t="s">
        <v>37</v>
      </c>
      <c r="E72" s="17">
        <f>E10*E15</f>
        <v>0.36</v>
      </c>
      <c r="F72" s="17">
        <f>F10*F15</f>
        <v>0.72</v>
      </c>
      <c r="G72" s="17">
        <f>G10*G15</f>
        <v>1.08</v>
      </c>
      <c r="H72" s="17">
        <f>H10*H15</f>
        <v>1.44</v>
      </c>
      <c r="I72" s="17">
        <f>I10*I15</f>
        <v>1.8</v>
      </c>
      <c r="J72" s="17">
        <f>J10*J15</f>
        <v>2.16</v>
      </c>
      <c r="K72" s="17">
        <f>K10*K15</f>
        <v>2.52</v>
      </c>
      <c r="L72" s="17">
        <f>L10*L15</f>
        <v>2.88</v>
      </c>
      <c r="M72" s="17">
        <f>M10*M15</f>
        <v>3.24</v>
      </c>
      <c r="N72" s="17">
        <f>N10*N15</f>
        <v>3.6</v>
      </c>
      <c r="O72" s="17">
        <f>O10*O15</f>
        <v>3.96</v>
      </c>
      <c r="P72" s="17">
        <f>P10*P15</f>
        <v>4.32</v>
      </c>
      <c r="Q72" s="17">
        <f>Q10*Q15</f>
        <v>4.68</v>
      </c>
      <c r="R72" s="17">
        <f>R10*R15</f>
        <v>5.04</v>
      </c>
      <c r="S72" s="17">
        <f>S10*S15</f>
        <v>5.4</v>
      </c>
      <c r="T72" s="17">
        <f>T10*T15</f>
        <v>5.76</v>
      </c>
      <c r="U72" s="17">
        <f>U10*U15</f>
        <v>6.12</v>
      </c>
      <c r="V72" s="17">
        <f>V10*V15</f>
        <v>6.48</v>
      </c>
      <c r="W72" s="17">
        <f>W10*W15</f>
        <v>6.84</v>
      </c>
      <c r="X72" s="17">
        <f>X10*X15</f>
        <v>7.2</v>
      </c>
      <c r="Y72" s="17">
        <f>Y10*Y15</f>
        <v>7.5600000000000005</v>
      </c>
      <c r="Z72" s="17">
        <f>Z10*Z15</f>
        <v>7.92</v>
      </c>
      <c r="AA72" s="17">
        <f>AA10*AA15</f>
        <v>8.2799999999999994</v>
      </c>
      <c r="AB72" s="17">
        <f>AB10*AB15</f>
        <v>8.64</v>
      </c>
      <c r="AC72" s="17">
        <f>AC10*AC15</f>
        <v>9</v>
      </c>
      <c r="AD72" s="17">
        <f>AD10*AD15</f>
        <v>9.36</v>
      </c>
      <c r="AE72" s="17">
        <f>AE10*AE15</f>
        <v>9.7200000000000006</v>
      </c>
      <c r="AF72" s="17">
        <f>AF10*AF15</f>
        <v>10.08</v>
      </c>
      <c r="AG72" s="17">
        <f>AG10*AG15</f>
        <v>10.44</v>
      </c>
      <c r="AH72" s="17">
        <f>AH10*AH15</f>
        <v>10.8</v>
      </c>
      <c r="AI72" s="17">
        <f>AI10*AI15</f>
        <v>11.16</v>
      </c>
      <c r="AJ72" s="17">
        <f>AJ10*AJ15</f>
        <v>11.52</v>
      </c>
      <c r="AK72" s="17">
        <f>AK10*AK15</f>
        <v>11.88</v>
      </c>
      <c r="AL72" s="17">
        <f>AL10*AL15</f>
        <v>12.24</v>
      </c>
      <c r="AM72" s="17">
        <f>AM10*AM15</f>
        <v>12.6</v>
      </c>
      <c r="AN72" s="17">
        <f>AN10*AN15</f>
        <v>12.96</v>
      </c>
      <c r="AO72" s="17">
        <f>AO10*AO15</f>
        <v>13.32</v>
      </c>
      <c r="AP72" s="17">
        <f>AP10*AP15</f>
        <v>13.68</v>
      </c>
      <c r="AQ72" s="17">
        <f>AQ10*AQ15</f>
        <v>14.040000000000001</v>
      </c>
      <c r="AR72" s="17">
        <f>AR10*AR15</f>
        <v>14.4</v>
      </c>
      <c r="AS72" s="15"/>
      <c r="AT72" s="15"/>
      <c r="AU72" s="15"/>
      <c r="AV72" s="15"/>
      <c r="AW72" s="15"/>
      <c r="AX72" s="15"/>
    </row>
    <row r="73" spans="2:50" x14ac:dyDescent="0.15">
      <c r="C73" s="8" t="s">
        <v>13</v>
      </c>
      <c r="D73" t="s">
        <v>37</v>
      </c>
      <c r="E73" s="19">
        <f>E22+(E41*E8)</f>
        <v>7.9917708895026234</v>
      </c>
      <c r="F73" s="19">
        <f>F22+(F41*F8)</f>
        <v>7.6340122901659218</v>
      </c>
      <c r="G73" s="19">
        <f>G22+(G41*G8)</f>
        <v>7.2762005231567386</v>
      </c>
      <c r="H73" s="19">
        <f>H22+(H41*H8)</f>
        <v>6.9183355646898423</v>
      </c>
      <c r="I73" s="19">
        <f>I22+(I41*I8)</f>
        <v>6.5604173909658172</v>
      </c>
      <c r="J73" s="19">
        <f>J22+(J41*J8)</f>
        <v>6.2024459781710455</v>
      </c>
      <c r="K73" s="19">
        <f>K22+(K41*K8)</f>
        <v>5.8444213024777012</v>
      </c>
      <c r="L73" s="19">
        <f>L22+(L41*L8)</f>
        <v>5.4863433400437316</v>
      </c>
      <c r="M73" s="19">
        <f>M22+(M41*M8)</f>
        <v>5.1282120670128553</v>
      </c>
      <c r="N73" s="19">
        <f>N22+(N41*N8)</f>
        <v>4.770027459514548</v>
      </c>
      <c r="O73" s="19">
        <f>O22+(O41*O8)</f>
        <v>4.4117894936640329</v>
      </c>
      <c r="P73" s="19">
        <f>P22+(P41*P8)</f>
        <v>4.0534981455622656</v>
      </c>
      <c r="Q73" s="19">
        <f>Q22+(Q41*Q8)</f>
        <v>3.6951533912959338</v>
      </c>
      <c r="R73" s="19">
        <f>R22+(R41*R8)</f>
        <v>3.3367552069374335</v>
      </c>
      <c r="S73" s="19">
        <f>S22+(S41*S8)</f>
        <v>2.9783035685448676</v>
      </c>
      <c r="T73" s="19">
        <f>T22+(T41*T8)</f>
        <v>2.6197984521620343</v>
      </c>
      <c r="U73" s="19">
        <f>U22+(U41*U8)</f>
        <v>2.2612398338184101</v>
      </c>
      <c r="V73" s="19">
        <f>V22+(V41*V8)</f>
        <v>1.902627689529147</v>
      </c>
      <c r="W73" s="19">
        <f>W22+(W41*W8)</f>
        <v>1.5439619952950587</v>
      </c>
      <c r="X73" s="19">
        <f>X22+(X41*X8)</f>
        <v>1.1852427271026065</v>
      </c>
      <c r="Y73" s="19">
        <f>Y22+(Y41*Y8)</f>
        <v>0.82646986092389496</v>
      </c>
      <c r="Z73" s="19">
        <f>Z22+(Z41*Z8)</f>
        <v>0.46764337271665291</v>
      </c>
      <c r="AA73" s="19">
        <f>AA22+(AA41*AA8)</f>
        <v>0.10876323842423569</v>
      </c>
      <c r="AB73" s="19">
        <f>AB22+(AB41*AB8)</f>
        <v>-0.2501705660244018</v>
      </c>
      <c r="AC73" s="19">
        <f>AC22+(AC41*AC8)</f>
        <v>-0.60915806471470213</v>
      </c>
      <c r="AD73" s="19">
        <f>AD22+(AD41*AD8)</f>
        <v>-0.96819928174652525</v>
      </c>
      <c r="AE73" s="19">
        <f>AE22+(AE41*AE8)</f>
        <v>-1.3272942412341553</v>
      </c>
      <c r="AF73" s="19">
        <f>AF22+(AF41*AF8)</f>
        <v>-1.6864429673063102</v>
      </c>
      <c r="AG73" s="19">
        <f>AG22+(AG41*AG8)</f>
        <v>-2.0456454841061542</v>
      </c>
      <c r="AH73" s="19">
        <f>AH22+(AH41*AH8)</f>
        <v>-2.4049018157913098</v>
      </c>
      <c r="AI73" s="19">
        <f>AI22+(AI41*AI8)</f>
        <v>-2.7642119865338675</v>
      </c>
      <c r="AJ73" s="19">
        <f>AJ22+(AJ41*AJ8)</f>
        <v>-3.1235760205203933</v>
      </c>
      <c r="AK73" s="19">
        <f>AK22+(AK41*AK8)</f>
        <v>-3.4829939419519484</v>
      </c>
      <c r="AL73" s="19">
        <f>AL22+(AL41*AL8)</f>
        <v>-3.8424657750440909</v>
      </c>
      <c r="AM73" s="19">
        <f>AM22+(AM41*AM8)</f>
        <v>-4.2019915440268898</v>
      </c>
      <c r="AN73" s="19">
        <f>AN22+(AN41*AN8)</f>
        <v>-4.5615712731449385</v>
      </c>
      <c r="AO73" s="19">
        <f>AO22+(AO41*AO8)</f>
        <v>-4.9212049866573571</v>
      </c>
      <c r="AP73" s="19">
        <f>AP22+(AP41*AP8)</f>
        <v>-5.2808927088378201</v>
      </c>
      <c r="AQ73" s="19">
        <f>AQ22+(AQ41*AQ8)</f>
        <v>-5.6406344639745516</v>
      </c>
      <c r="AR73" s="19">
        <f>AR22+(AR41*AR8)</f>
        <v>-6.0004302763703343</v>
      </c>
    </row>
    <row r="74" spans="2:50" x14ac:dyDescent="0.15">
      <c r="C74" s="8"/>
      <c r="D74" s="1" t="s">
        <v>38</v>
      </c>
      <c r="E74" s="15">
        <f>SUM(E65:E73)</f>
        <v>103.59263577464435</v>
      </c>
      <c r="F74" s="15">
        <f t="shared" ref="F74:AR74" si="703">SUM(F65:F73)</f>
        <v>224.91445752302553</v>
      </c>
      <c r="G74" s="15">
        <f t="shared" ref="G74" si="704">SUM(G65:G73)</f>
        <v>346.07994080497701</v>
      </c>
      <c r="H74" s="15">
        <f t="shared" ref="H74" si="705">SUM(H65:H73)</f>
        <v>467.10708756149216</v>
      </c>
      <c r="I74" s="15">
        <f t="shared" ref="I74" si="706">SUM(I65:I73)</f>
        <v>587.99939435271779</v>
      </c>
      <c r="J74" s="15">
        <f t="shared" ref="J74" si="707">SUM(J65:J73)</f>
        <v>708.75794000558744</v>
      </c>
      <c r="K74" s="15">
        <f t="shared" ref="K74" si="708">SUM(K65:K73)</f>
        <v>829.38311242029056</v>
      </c>
      <c r="L74" s="15">
        <f t="shared" ref="L74" si="709">SUM(L65:L73)</f>
        <v>949.87504027157627</v>
      </c>
      <c r="M74" s="15">
        <f t="shared" ref="M74" si="710">SUM(M65:M73)</f>
        <v>1070.2337369089291</v>
      </c>
      <c r="N74" s="15">
        <f t="shared" ref="N74" si="711">SUM(N65:N73)</f>
        <v>1190.4591579163841</v>
      </c>
      <c r="O74" s="15">
        <f t="shared" ref="O74" si="712">SUM(O65:O73)</f>
        <v>1310.5512272758683</v>
      </c>
      <c r="P74" s="15">
        <f t="shared" ref="P74" si="713">SUM(P65:P73)</f>
        <v>1430.5098504486577</v>
      </c>
      <c r="Q74" s="15">
        <f t="shared" ref="Q74" si="714">SUM(Q65:Q73)</f>
        <v>1550.3349214190566</v>
      </c>
      <c r="R74" s="15">
        <f t="shared" ref="R74" si="715">SUM(R65:R73)</f>
        <v>1670.0263267191781</v>
      </c>
      <c r="S74" s="15">
        <f t="shared" ref="S74" si="716">SUM(S65:S73)</f>
        <v>1789.5839478436471</v>
      </c>
      <c r="T74" s="15">
        <f t="shared" ref="T74" si="717">SUM(T65:T73)</f>
        <v>1909.0076627586377</v>
      </c>
      <c r="U74" s="15">
        <f t="shared" ref="U74" si="718">SUM(U65:U73)</f>
        <v>2028.2973468781593</v>
      </c>
      <c r="V74" s="15">
        <f t="shared" ref="V74" si="719">SUM(V65:V73)</f>
        <v>2147.4528737147798</v>
      </c>
      <c r="W74" s="15">
        <f t="shared" ref="W74" si="720">SUM(W65:W73)</f>
        <v>2266.4741153247187</v>
      </c>
      <c r="X74" s="15">
        <f t="shared" ref="X74" si="721">SUM(X65:X73)</f>
        <v>2385.3609426193002</v>
      </c>
      <c r="Y74" s="15">
        <f t="shared" ref="Y74" si="722">SUM(Y65:Y73)</f>
        <v>2504.1132255872803</v>
      </c>
      <c r="Z74" s="15">
        <f t="shared" ref="Z74" si="723">SUM(Z65:Z73)</f>
        <v>2622.7308334564477</v>
      </c>
      <c r="AA74" s="15">
        <f t="shared" ref="AA74" si="724">SUM(AA65:AA73)</f>
        <v>2741.2136348129338</v>
      </c>
      <c r="AB74" s="15">
        <f t="shared" ref="AB74" si="725">SUM(AB65:AB73)</f>
        <v>2859.6745718079342</v>
      </c>
      <c r="AC74" s="15">
        <f t="shared" ref="AC74" si="726">SUM(AC65:AC73)</f>
        <v>2978.0877975885455</v>
      </c>
      <c r="AD74" s="15">
        <f t="shared" ref="AD74" si="727">SUM(AD65:AD73)</f>
        <v>3096.4108758690058</v>
      </c>
      <c r="AE74" s="15">
        <f t="shared" ref="AE74" si="728">SUM(AE65:AE73)</f>
        <v>3214.6437171027251</v>
      </c>
      <c r="AF74" s="15">
        <f t="shared" ref="AF74" si="729">SUM(AF65:AF73)</f>
        <v>3332.7862316013184</v>
      </c>
      <c r="AG74" s="15">
        <f t="shared" ref="AG74" si="730">SUM(AG65:AG73)</f>
        <v>3450.838329534326</v>
      </c>
      <c r="AH74" s="15">
        <f t="shared" ref="AH74" si="731">SUM(AH65:AH73)</f>
        <v>3568.7999209289251</v>
      </c>
      <c r="AI74" s="15">
        <f t="shared" ref="AI74" si="732">SUM(AI65:AI73)</f>
        <v>3686.6709156696465</v>
      </c>
      <c r="AJ74" s="15">
        <f t="shared" ref="AJ74" si="733">SUM(AJ65:AJ73)</f>
        <v>3804.4512234980948</v>
      </c>
      <c r="AK74" s="15">
        <f t="shared" ref="AK74" si="734">SUM(AK65:AK73)</f>
        <v>3922.1407540126561</v>
      </c>
      <c r="AL74" s="15">
        <f t="shared" ref="AL74" si="735">SUM(AL65:AL73)</f>
        <v>4039.7394166682093</v>
      </c>
      <c r="AM74" s="15">
        <f t="shared" ref="AM74" si="736">SUM(AM65:AM73)</f>
        <v>4157.2471207758517</v>
      </c>
      <c r="AN74" s="15">
        <f t="shared" ref="AN74" si="737">SUM(AN65:AN73)</f>
        <v>4274.6637755025959</v>
      </c>
      <c r="AO74" s="15">
        <f t="shared" ref="AO74" si="738">SUM(AO65:AO73)</f>
        <v>4391.9892898710905</v>
      </c>
      <c r="AP74" s="15">
        <f t="shared" ref="AP74" si="739">SUM(AP65:AP73)</f>
        <v>4509.2235727593261</v>
      </c>
      <c r="AQ74" s="15">
        <f t="shared" ref="AQ74" si="740">SUM(AQ65:AQ73)</f>
        <v>4626.3665329003525</v>
      </c>
      <c r="AR74" s="15">
        <f t="shared" ref="AR74" si="741">SUM(AR65:AR73)</f>
        <v>4743.4180788819776</v>
      </c>
    </row>
    <row r="80" spans="2:50" x14ac:dyDescent="0.15">
      <c r="P80">
        <f>2^16</f>
        <v>65536</v>
      </c>
    </row>
    <row r="81" spans="17:18" x14ac:dyDescent="0.15">
      <c r="R81">
        <f>2^16</f>
        <v>65536</v>
      </c>
    </row>
    <row r="87" spans="17:18" x14ac:dyDescent="0.15">
      <c r="Q87">
        <f>8192/16</f>
        <v>512</v>
      </c>
    </row>
    <row r="88" spans="17:18" x14ac:dyDescent="0.15">
      <c r="Q88">
        <f>2^8</f>
        <v>256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6E719-D2FD-FD4D-A42B-79351D0B200C}">
  <dimension ref="B1:AX120"/>
  <sheetViews>
    <sheetView zoomScale="120" zoomScaleNormal="120" workbookViewId="0">
      <selection activeCell="D14" sqref="D14"/>
    </sheetView>
  </sheetViews>
  <sheetFormatPr baseColWidth="10" defaultColWidth="11.5" defaultRowHeight="13" x14ac:dyDescent="0.15"/>
  <cols>
    <col min="1" max="1" width="5.1640625" customWidth="1"/>
    <col min="2" max="2" width="13.5" customWidth="1"/>
    <col min="3" max="3" width="8.83203125" customWidth="1"/>
    <col min="4" max="4" width="18.6640625" customWidth="1"/>
    <col min="5" max="8" width="15" customWidth="1"/>
    <col min="9" max="9" width="13.6640625" customWidth="1"/>
    <col min="10" max="10" width="12.83203125" customWidth="1"/>
    <col min="11" max="17" width="13.1640625" bestFit="1" customWidth="1"/>
    <col min="43" max="43" width="15.1640625" bestFit="1" customWidth="1"/>
  </cols>
  <sheetData>
    <row r="1" spans="2:50" x14ac:dyDescent="0.15">
      <c r="B1" s="23" t="s">
        <v>39</v>
      </c>
    </row>
    <row r="2" spans="2:50" x14ac:dyDescent="0.15">
      <c r="B2">
        <v>0</v>
      </c>
      <c r="D2" s="1" t="s">
        <v>0</v>
      </c>
      <c r="E2" s="2">
        <f>graphs!C4</f>
        <v>0.01</v>
      </c>
      <c r="F2" s="2">
        <f>E2+$B2</f>
        <v>0.01</v>
      </c>
      <c r="G2" s="2">
        <f t="shared" ref="G2:AR4" si="0">F2</f>
        <v>0.01</v>
      </c>
      <c r="H2" s="2">
        <f t="shared" si="0"/>
        <v>0.01</v>
      </c>
      <c r="I2" s="2">
        <f t="shared" si="0"/>
        <v>0.01</v>
      </c>
      <c r="J2" s="2">
        <f t="shared" si="0"/>
        <v>0.01</v>
      </c>
      <c r="K2" s="2">
        <f t="shared" si="0"/>
        <v>0.01</v>
      </c>
      <c r="L2" s="2">
        <f t="shared" si="0"/>
        <v>0.01</v>
      </c>
      <c r="M2" s="2">
        <f t="shared" si="0"/>
        <v>0.01</v>
      </c>
      <c r="N2" s="2">
        <f t="shared" si="0"/>
        <v>0.01</v>
      </c>
      <c r="O2" s="2">
        <f t="shared" si="0"/>
        <v>0.01</v>
      </c>
      <c r="P2" s="2">
        <f t="shared" si="0"/>
        <v>0.01</v>
      </c>
      <c r="Q2" s="2">
        <f t="shared" si="0"/>
        <v>0.01</v>
      </c>
      <c r="R2" s="2">
        <f t="shared" si="0"/>
        <v>0.01</v>
      </c>
      <c r="S2" s="2">
        <f t="shared" si="0"/>
        <v>0.01</v>
      </c>
      <c r="T2" s="2">
        <f t="shared" si="0"/>
        <v>0.01</v>
      </c>
      <c r="U2" s="2">
        <f t="shared" si="0"/>
        <v>0.01</v>
      </c>
      <c r="V2" s="2">
        <f t="shared" si="0"/>
        <v>0.01</v>
      </c>
      <c r="W2" s="2">
        <f t="shared" si="0"/>
        <v>0.01</v>
      </c>
      <c r="X2" s="2">
        <f t="shared" si="0"/>
        <v>0.01</v>
      </c>
      <c r="Y2" s="2">
        <f t="shared" si="0"/>
        <v>0.01</v>
      </c>
      <c r="Z2" s="2">
        <f t="shared" si="0"/>
        <v>0.01</v>
      </c>
      <c r="AA2" s="2">
        <f t="shared" si="0"/>
        <v>0.01</v>
      </c>
      <c r="AB2" s="2">
        <f t="shared" si="0"/>
        <v>0.01</v>
      </c>
      <c r="AC2" s="2">
        <f t="shared" si="0"/>
        <v>0.01</v>
      </c>
      <c r="AD2" s="2">
        <f t="shared" si="0"/>
        <v>0.01</v>
      </c>
      <c r="AE2" s="2">
        <f t="shared" si="0"/>
        <v>0.01</v>
      </c>
      <c r="AF2" s="2">
        <f t="shared" si="0"/>
        <v>0.01</v>
      </c>
      <c r="AG2" s="2">
        <f t="shared" si="0"/>
        <v>0.01</v>
      </c>
      <c r="AH2" s="2">
        <f t="shared" si="0"/>
        <v>0.01</v>
      </c>
      <c r="AI2" s="2">
        <f t="shared" si="0"/>
        <v>0.01</v>
      </c>
      <c r="AJ2" s="2">
        <f t="shared" si="0"/>
        <v>0.01</v>
      </c>
      <c r="AK2" s="2">
        <f t="shared" si="0"/>
        <v>0.01</v>
      </c>
      <c r="AL2" s="2">
        <f t="shared" si="0"/>
        <v>0.01</v>
      </c>
      <c r="AM2" s="2">
        <f t="shared" si="0"/>
        <v>0.01</v>
      </c>
      <c r="AN2" s="2">
        <f t="shared" si="0"/>
        <v>0.01</v>
      </c>
      <c r="AO2" s="2">
        <f t="shared" si="0"/>
        <v>0.01</v>
      </c>
      <c r="AP2" s="2">
        <f t="shared" si="0"/>
        <v>0.01</v>
      </c>
      <c r="AQ2" s="2">
        <f t="shared" si="0"/>
        <v>0.01</v>
      </c>
      <c r="AR2" s="2">
        <f t="shared" si="0"/>
        <v>0.01</v>
      </c>
      <c r="AS2" s="2"/>
      <c r="AT2" s="2"/>
      <c r="AU2" s="2"/>
      <c r="AV2" s="2"/>
      <c r="AW2" s="2"/>
      <c r="AX2" s="2"/>
    </row>
    <row r="3" spans="2:50" x14ac:dyDescent="0.15">
      <c r="B3">
        <v>0</v>
      </c>
      <c r="D3" s="1" t="s">
        <v>1</v>
      </c>
      <c r="E3" s="2">
        <f>graphs!C5</f>
        <v>1000</v>
      </c>
      <c r="F3" s="2">
        <f>E3</f>
        <v>1000</v>
      </c>
      <c r="G3" s="2">
        <f t="shared" si="0"/>
        <v>1000</v>
      </c>
      <c r="H3" s="2">
        <f t="shared" si="0"/>
        <v>1000</v>
      </c>
      <c r="I3" s="2">
        <f t="shared" si="0"/>
        <v>1000</v>
      </c>
      <c r="J3" s="2">
        <f t="shared" si="0"/>
        <v>1000</v>
      </c>
      <c r="K3" s="2">
        <f t="shared" si="0"/>
        <v>1000</v>
      </c>
      <c r="L3" s="2">
        <f t="shared" si="0"/>
        <v>1000</v>
      </c>
      <c r="M3" s="2">
        <f t="shared" si="0"/>
        <v>1000</v>
      </c>
      <c r="N3" s="2">
        <f t="shared" si="0"/>
        <v>1000</v>
      </c>
      <c r="O3" s="2">
        <f t="shared" si="0"/>
        <v>1000</v>
      </c>
      <c r="P3" s="2">
        <f t="shared" si="0"/>
        <v>1000</v>
      </c>
      <c r="Q3" s="2">
        <f t="shared" si="0"/>
        <v>1000</v>
      </c>
      <c r="R3" s="2">
        <f t="shared" si="0"/>
        <v>1000</v>
      </c>
      <c r="S3" s="2">
        <f t="shared" si="0"/>
        <v>1000</v>
      </c>
      <c r="T3" s="2">
        <f t="shared" si="0"/>
        <v>1000</v>
      </c>
      <c r="U3" s="2">
        <f t="shared" si="0"/>
        <v>1000</v>
      </c>
      <c r="V3" s="2">
        <f t="shared" si="0"/>
        <v>1000</v>
      </c>
      <c r="W3" s="2">
        <f t="shared" si="0"/>
        <v>1000</v>
      </c>
      <c r="X3" s="2">
        <f t="shared" si="0"/>
        <v>1000</v>
      </c>
      <c r="Y3" s="2">
        <f t="shared" si="0"/>
        <v>1000</v>
      </c>
      <c r="Z3" s="2">
        <f t="shared" si="0"/>
        <v>1000</v>
      </c>
      <c r="AA3" s="2">
        <f t="shared" si="0"/>
        <v>1000</v>
      </c>
      <c r="AB3" s="2">
        <f t="shared" si="0"/>
        <v>1000</v>
      </c>
      <c r="AC3" s="2">
        <f t="shared" si="0"/>
        <v>1000</v>
      </c>
      <c r="AD3" s="2">
        <f t="shared" si="0"/>
        <v>1000</v>
      </c>
      <c r="AE3" s="2">
        <f t="shared" si="0"/>
        <v>1000</v>
      </c>
      <c r="AF3" s="2">
        <f t="shared" si="0"/>
        <v>1000</v>
      </c>
      <c r="AG3" s="2">
        <f t="shared" si="0"/>
        <v>1000</v>
      </c>
      <c r="AH3" s="2">
        <f t="shared" si="0"/>
        <v>1000</v>
      </c>
      <c r="AI3" s="2">
        <f t="shared" si="0"/>
        <v>1000</v>
      </c>
      <c r="AJ3" s="2">
        <f t="shared" si="0"/>
        <v>1000</v>
      </c>
      <c r="AK3" s="2">
        <f t="shared" si="0"/>
        <v>1000</v>
      </c>
      <c r="AL3" s="2">
        <f t="shared" si="0"/>
        <v>1000</v>
      </c>
      <c r="AM3" s="2">
        <f t="shared" si="0"/>
        <v>1000</v>
      </c>
      <c r="AN3" s="2">
        <f t="shared" si="0"/>
        <v>1000</v>
      </c>
      <c r="AO3" s="2">
        <f t="shared" si="0"/>
        <v>1000</v>
      </c>
      <c r="AP3" s="2">
        <f t="shared" si="0"/>
        <v>1000</v>
      </c>
      <c r="AQ3" s="2">
        <f t="shared" si="0"/>
        <v>1000</v>
      </c>
      <c r="AR3" s="2">
        <f t="shared" si="0"/>
        <v>1000</v>
      </c>
      <c r="AS3" s="2"/>
      <c r="AT3" s="2"/>
      <c r="AU3" s="2"/>
      <c r="AV3" s="2"/>
      <c r="AW3" s="2"/>
      <c r="AX3" s="2"/>
    </row>
    <row r="4" spans="2:50" x14ac:dyDescent="0.15">
      <c r="B4">
        <v>0</v>
      </c>
      <c r="D4" s="23" t="s">
        <v>43</v>
      </c>
      <c r="E4" s="2">
        <f>graphs!C6</f>
        <v>1000</v>
      </c>
      <c r="F4" s="2">
        <f t="shared" ref="F4:U6" si="1">E4</f>
        <v>1000</v>
      </c>
      <c r="G4" s="25">
        <f t="shared" si="0"/>
        <v>1000</v>
      </c>
      <c r="H4" s="25">
        <f t="shared" si="0"/>
        <v>1000</v>
      </c>
      <c r="I4" s="25">
        <f t="shared" si="0"/>
        <v>1000</v>
      </c>
      <c r="J4" s="25">
        <f t="shared" si="0"/>
        <v>1000</v>
      </c>
      <c r="K4" s="25">
        <f t="shared" si="0"/>
        <v>1000</v>
      </c>
      <c r="L4" s="25">
        <f t="shared" si="0"/>
        <v>1000</v>
      </c>
      <c r="M4" s="25">
        <f t="shared" si="0"/>
        <v>1000</v>
      </c>
      <c r="N4" s="25">
        <f t="shared" si="0"/>
        <v>1000</v>
      </c>
      <c r="O4" s="25">
        <f t="shared" si="0"/>
        <v>1000</v>
      </c>
      <c r="P4" s="25">
        <f t="shared" si="0"/>
        <v>1000</v>
      </c>
      <c r="Q4" s="25">
        <f t="shared" si="0"/>
        <v>1000</v>
      </c>
      <c r="R4" s="25">
        <f t="shared" si="0"/>
        <v>1000</v>
      </c>
      <c r="S4" s="25">
        <f t="shared" si="0"/>
        <v>1000</v>
      </c>
      <c r="T4" s="25">
        <f t="shared" si="0"/>
        <v>1000</v>
      </c>
      <c r="U4" s="25">
        <f t="shared" si="0"/>
        <v>1000</v>
      </c>
      <c r="V4" s="25">
        <f t="shared" si="0"/>
        <v>1000</v>
      </c>
      <c r="W4" s="25">
        <f t="shared" si="0"/>
        <v>1000</v>
      </c>
      <c r="X4" s="25">
        <f t="shared" si="0"/>
        <v>1000</v>
      </c>
      <c r="Y4" s="25">
        <f t="shared" si="0"/>
        <v>1000</v>
      </c>
      <c r="Z4" s="25">
        <f t="shared" si="0"/>
        <v>1000</v>
      </c>
      <c r="AA4" s="25">
        <f t="shared" si="0"/>
        <v>1000</v>
      </c>
      <c r="AB4" s="25">
        <f t="shared" si="0"/>
        <v>1000</v>
      </c>
      <c r="AC4" s="25">
        <f t="shared" si="0"/>
        <v>1000</v>
      </c>
      <c r="AD4" s="25">
        <f t="shared" si="0"/>
        <v>1000</v>
      </c>
      <c r="AE4" s="25">
        <f t="shared" si="0"/>
        <v>1000</v>
      </c>
      <c r="AF4" s="25">
        <f t="shared" si="0"/>
        <v>1000</v>
      </c>
      <c r="AG4" s="25">
        <f t="shared" si="0"/>
        <v>1000</v>
      </c>
      <c r="AH4" s="25">
        <f t="shared" si="0"/>
        <v>1000</v>
      </c>
      <c r="AI4" s="25">
        <f t="shared" si="0"/>
        <v>1000</v>
      </c>
      <c r="AJ4" s="25">
        <f t="shared" si="0"/>
        <v>1000</v>
      </c>
      <c r="AK4" s="25">
        <f t="shared" si="0"/>
        <v>1000</v>
      </c>
      <c r="AL4" s="25">
        <f t="shared" si="0"/>
        <v>1000</v>
      </c>
      <c r="AM4" s="25">
        <f t="shared" si="0"/>
        <v>1000</v>
      </c>
      <c r="AN4" s="25">
        <f t="shared" si="0"/>
        <v>1000</v>
      </c>
      <c r="AO4" s="25">
        <f t="shared" si="0"/>
        <v>1000</v>
      </c>
      <c r="AP4" s="25">
        <f t="shared" si="0"/>
        <v>1000</v>
      </c>
      <c r="AQ4" s="25">
        <f t="shared" si="0"/>
        <v>1000</v>
      </c>
      <c r="AR4" s="25">
        <f t="shared" si="0"/>
        <v>1000</v>
      </c>
      <c r="AS4" s="25"/>
      <c r="AT4" s="25"/>
      <c r="AU4" s="25"/>
      <c r="AV4" s="25"/>
      <c r="AW4" s="25"/>
      <c r="AX4" s="25"/>
    </row>
    <row r="5" spans="2:50" x14ac:dyDescent="0.15">
      <c r="B5">
        <f>graphs!C7/12.5</f>
        <v>120</v>
      </c>
      <c r="D5" s="1" t="s">
        <v>2</v>
      </c>
      <c r="E5" s="2">
        <f>B5</f>
        <v>120</v>
      </c>
      <c r="F5" s="2">
        <f t="shared" ref="F5:AR5" si="2">E5+$B$5</f>
        <v>240</v>
      </c>
      <c r="G5" s="2">
        <f t="shared" si="2"/>
        <v>360</v>
      </c>
      <c r="H5" s="2">
        <f t="shared" si="2"/>
        <v>480</v>
      </c>
      <c r="I5" s="2">
        <f t="shared" si="2"/>
        <v>600</v>
      </c>
      <c r="J5" s="2">
        <f t="shared" si="2"/>
        <v>720</v>
      </c>
      <c r="K5" s="2">
        <f t="shared" si="2"/>
        <v>840</v>
      </c>
      <c r="L5" s="2">
        <f t="shared" si="2"/>
        <v>960</v>
      </c>
      <c r="M5" s="2">
        <f t="shared" si="2"/>
        <v>1080</v>
      </c>
      <c r="N5" s="2">
        <f t="shared" si="2"/>
        <v>1200</v>
      </c>
      <c r="O5" s="2">
        <f t="shared" si="2"/>
        <v>1320</v>
      </c>
      <c r="P5" s="2">
        <f t="shared" si="2"/>
        <v>1440</v>
      </c>
      <c r="Q5" s="2">
        <f t="shared" si="2"/>
        <v>1560</v>
      </c>
      <c r="R5" s="2">
        <f t="shared" si="2"/>
        <v>1680</v>
      </c>
      <c r="S5" s="2">
        <f t="shared" si="2"/>
        <v>1800</v>
      </c>
      <c r="T5" s="2">
        <f t="shared" si="2"/>
        <v>1920</v>
      </c>
      <c r="U5" s="2">
        <f t="shared" si="2"/>
        <v>2040</v>
      </c>
      <c r="V5" s="2">
        <f t="shared" si="2"/>
        <v>2160</v>
      </c>
      <c r="W5" s="2">
        <f t="shared" si="2"/>
        <v>2280</v>
      </c>
      <c r="X5" s="2">
        <f t="shared" si="2"/>
        <v>2400</v>
      </c>
      <c r="Y5" s="2">
        <f t="shared" si="2"/>
        <v>2520</v>
      </c>
      <c r="Z5" s="2">
        <f t="shared" si="2"/>
        <v>2640</v>
      </c>
      <c r="AA5" s="2">
        <f t="shared" si="2"/>
        <v>2760</v>
      </c>
      <c r="AB5" s="2">
        <f t="shared" si="2"/>
        <v>2880</v>
      </c>
      <c r="AC5" s="2">
        <f t="shared" si="2"/>
        <v>3000</v>
      </c>
      <c r="AD5" s="2">
        <f t="shared" si="2"/>
        <v>3120</v>
      </c>
      <c r="AE5" s="2">
        <f t="shared" si="2"/>
        <v>3240</v>
      </c>
      <c r="AF5" s="2">
        <f t="shared" si="2"/>
        <v>3360</v>
      </c>
      <c r="AG5" s="2">
        <f t="shared" si="2"/>
        <v>3480</v>
      </c>
      <c r="AH5" s="2">
        <f t="shared" si="2"/>
        <v>3600</v>
      </c>
      <c r="AI5" s="2">
        <f t="shared" si="2"/>
        <v>3720</v>
      </c>
      <c r="AJ5" s="2">
        <f t="shared" si="2"/>
        <v>3840</v>
      </c>
      <c r="AK5" s="2">
        <f t="shared" si="2"/>
        <v>3960</v>
      </c>
      <c r="AL5" s="2">
        <f t="shared" si="2"/>
        <v>4080</v>
      </c>
      <c r="AM5" s="2">
        <f t="shared" si="2"/>
        <v>4200</v>
      </c>
      <c r="AN5" s="2">
        <f t="shared" si="2"/>
        <v>4320</v>
      </c>
      <c r="AO5" s="2">
        <f t="shared" si="2"/>
        <v>4440</v>
      </c>
      <c r="AP5" s="2">
        <f t="shared" si="2"/>
        <v>4560</v>
      </c>
      <c r="AQ5" s="2">
        <f t="shared" si="2"/>
        <v>4680</v>
      </c>
      <c r="AR5" s="2">
        <f t="shared" si="2"/>
        <v>4800</v>
      </c>
      <c r="AS5" s="2"/>
      <c r="AT5" s="2"/>
      <c r="AU5" s="2"/>
      <c r="AV5" s="2"/>
      <c r="AW5" s="2"/>
      <c r="AX5" s="2"/>
    </row>
    <row r="6" spans="2:50" x14ac:dyDescent="0.15">
      <c r="B6">
        <v>0</v>
      </c>
      <c r="D6" s="26" t="s">
        <v>49</v>
      </c>
      <c r="E6" s="2">
        <f>graphs!C10</f>
        <v>0.5</v>
      </c>
      <c r="F6" s="2">
        <f t="shared" si="1"/>
        <v>0.5</v>
      </c>
      <c r="G6" s="27">
        <f t="shared" si="1"/>
        <v>0.5</v>
      </c>
      <c r="H6" s="27">
        <f t="shared" si="1"/>
        <v>0.5</v>
      </c>
      <c r="I6" s="27">
        <f t="shared" si="1"/>
        <v>0.5</v>
      </c>
      <c r="J6" s="27">
        <f t="shared" si="1"/>
        <v>0.5</v>
      </c>
      <c r="K6" s="27">
        <f t="shared" si="1"/>
        <v>0.5</v>
      </c>
      <c r="L6" s="27">
        <f t="shared" si="1"/>
        <v>0.5</v>
      </c>
      <c r="M6" s="27">
        <f t="shared" si="1"/>
        <v>0.5</v>
      </c>
      <c r="N6" s="27">
        <f t="shared" si="1"/>
        <v>0.5</v>
      </c>
      <c r="O6" s="27">
        <f t="shared" si="1"/>
        <v>0.5</v>
      </c>
      <c r="P6" s="27">
        <f t="shared" si="1"/>
        <v>0.5</v>
      </c>
      <c r="Q6" s="27">
        <f t="shared" si="1"/>
        <v>0.5</v>
      </c>
      <c r="R6" s="27">
        <f t="shared" si="1"/>
        <v>0.5</v>
      </c>
      <c r="S6" s="27">
        <f t="shared" si="1"/>
        <v>0.5</v>
      </c>
      <c r="T6" s="27">
        <f t="shared" si="1"/>
        <v>0.5</v>
      </c>
      <c r="U6" s="27">
        <f t="shared" si="1"/>
        <v>0.5</v>
      </c>
      <c r="V6" s="27">
        <f t="shared" ref="V6:AR6" si="3">U6</f>
        <v>0.5</v>
      </c>
      <c r="W6" s="27">
        <f t="shared" si="3"/>
        <v>0.5</v>
      </c>
      <c r="X6" s="27">
        <f t="shared" si="3"/>
        <v>0.5</v>
      </c>
      <c r="Y6" s="27">
        <f t="shared" si="3"/>
        <v>0.5</v>
      </c>
      <c r="Z6" s="27">
        <f t="shared" si="3"/>
        <v>0.5</v>
      </c>
      <c r="AA6" s="27">
        <f t="shared" si="3"/>
        <v>0.5</v>
      </c>
      <c r="AB6" s="27">
        <f t="shared" si="3"/>
        <v>0.5</v>
      </c>
      <c r="AC6" s="27">
        <f t="shared" si="3"/>
        <v>0.5</v>
      </c>
      <c r="AD6" s="27">
        <f t="shared" si="3"/>
        <v>0.5</v>
      </c>
      <c r="AE6" s="27">
        <f t="shared" si="3"/>
        <v>0.5</v>
      </c>
      <c r="AF6" s="27">
        <f t="shared" si="3"/>
        <v>0.5</v>
      </c>
      <c r="AG6" s="27">
        <f t="shared" si="3"/>
        <v>0.5</v>
      </c>
      <c r="AH6" s="27">
        <f t="shared" si="3"/>
        <v>0.5</v>
      </c>
      <c r="AI6" s="27">
        <f t="shared" si="3"/>
        <v>0.5</v>
      </c>
      <c r="AJ6" s="27">
        <f t="shared" si="3"/>
        <v>0.5</v>
      </c>
      <c r="AK6" s="27">
        <f t="shared" si="3"/>
        <v>0.5</v>
      </c>
      <c r="AL6" s="27">
        <f t="shared" si="3"/>
        <v>0.5</v>
      </c>
      <c r="AM6" s="27">
        <f t="shared" si="3"/>
        <v>0.5</v>
      </c>
      <c r="AN6" s="27">
        <f t="shared" si="3"/>
        <v>0.5</v>
      </c>
      <c r="AO6" s="27">
        <f t="shared" si="3"/>
        <v>0.5</v>
      </c>
      <c r="AP6" s="27">
        <f t="shared" si="3"/>
        <v>0.5</v>
      </c>
      <c r="AQ6" s="27">
        <f t="shared" si="3"/>
        <v>0.5</v>
      </c>
      <c r="AR6" s="27">
        <f t="shared" si="3"/>
        <v>0.5</v>
      </c>
    </row>
    <row r="7" spans="2:50" x14ac:dyDescent="0.15">
      <c r="AS7" s="4"/>
      <c r="AT7" s="4"/>
      <c r="AU7" s="4"/>
      <c r="AV7" s="4"/>
      <c r="AW7" s="4"/>
      <c r="AX7" s="4"/>
    </row>
    <row r="8" spans="2:50" x14ac:dyDescent="0.15">
      <c r="D8" s="3" t="s">
        <v>3</v>
      </c>
      <c r="E8" s="4">
        <f>E3</f>
        <v>1000</v>
      </c>
      <c r="F8" s="4">
        <f t="shared" ref="F8:AR8" si="4">F3</f>
        <v>1000</v>
      </c>
      <c r="G8" s="4">
        <f t="shared" si="4"/>
        <v>1000</v>
      </c>
      <c r="H8" s="4">
        <f t="shared" si="4"/>
        <v>1000</v>
      </c>
      <c r="I8" s="4">
        <f t="shared" si="4"/>
        <v>1000</v>
      </c>
      <c r="J8" s="4">
        <f t="shared" si="4"/>
        <v>1000</v>
      </c>
      <c r="K8" s="4">
        <f t="shared" si="4"/>
        <v>1000</v>
      </c>
      <c r="L8" s="4">
        <f t="shared" si="4"/>
        <v>1000</v>
      </c>
      <c r="M8" s="4">
        <f t="shared" si="4"/>
        <v>1000</v>
      </c>
      <c r="N8" s="4">
        <f t="shared" si="4"/>
        <v>1000</v>
      </c>
      <c r="O8" s="4">
        <f t="shared" si="4"/>
        <v>1000</v>
      </c>
      <c r="P8" s="4">
        <f t="shared" si="4"/>
        <v>1000</v>
      </c>
      <c r="Q8" s="4">
        <f t="shared" si="4"/>
        <v>1000</v>
      </c>
      <c r="R8" s="4">
        <f t="shared" si="4"/>
        <v>1000</v>
      </c>
      <c r="S8" s="4">
        <f t="shared" si="4"/>
        <v>1000</v>
      </c>
      <c r="T8" s="4">
        <f t="shared" si="4"/>
        <v>1000</v>
      </c>
      <c r="U8" s="4">
        <f t="shared" si="4"/>
        <v>1000</v>
      </c>
      <c r="V8" s="4">
        <f t="shared" si="4"/>
        <v>1000</v>
      </c>
      <c r="W8" s="4">
        <f t="shared" si="4"/>
        <v>1000</v>
      </c>
      <c r="X8" s="4">
        <f t="shared" si="4"/>
        <v>1000</v>
      </c>
      <c r="Y8" s="4">
        <f t="shared" si="4"/>
        <v>1000</v>
      </c>
      <c r="Z8" s="4">
        <f t="shared" si="4"/>
        <v>1000</v>
      </c>
      <c r="AA8" s="4">
        <f t="shared" si="4"/>
        <v>1000</v>
      </c>
      <c r="AB8" s="4">
        <f t="shared" si="4"/>
        <v>1000</v>
      </c>
      <c r="AC8" s="4">
        <f t="shared" si="4"/>
        <v>1000</v>
      </c>
      <c r="AD8" s="4">
        <f t="shared" si="4"/>
        <v>1000</v>
      </c>
      <c r="AE8" s="4">
        <f t="shared" si="4"/>
        <v>1000</v>
      </c>
      <c r="AF8" s="4">
        <f t="shared" si="4"/>
        <v>1000</v>
      </c>
      <c r="AG8" s="4">
        <f t="shared" si="4"/>
        <v>1000</v>
      </c>
      <c r="AH8" s="4">
        <f t="shared" si="4"/>
        <v>1000</v>
      </c>
      <c r="AI8" s="4">
        <f t="shared" si="4"/>
        <v>1000</v>
      </c>
      <c r="AJ8" s="4">
        <f t="shared" si="4"/>
        <v>1000</v>
      </c>
      <c r="AK8" s="4">
        <f t="shared" si="4"/>
        <v>1000</v>
      </c>
      <c r="AL8" s="4">
        <f t="shared" si="4"/>
        <v>1000</v>
      </c>
      <c r="AM8" s="4">
        <f t="shared" si="4"/>
        <v>1000</v>
      </c>
      <c r="AN8" s="4">
        <f t="shared" si="4"/>
        <v>1000</v>
      </c>
      <c r="AO8" s="4">
        <f t="shared" si="4"/>
        <v>1000</v>
      </c>
      <c r="AP8" s="4">
        <f t="shared" si="4"/>
        <v>1000</v>
      </c>
      <c r="AQ8" s="4">
        <f t="shared" si="4"/>
        <v>1000</v>
      </c>
      <c r="AR8" s="4">
        <f t="shared" si="4"/>
        <v>1000</v>
      </c>
      <c r="AS8" s="4"/>
      <c r="AT8" s="4"/>
      <c r="AU8" s="4"/>
      <c r="AV8" s="4"/>
      <c r="AW8" s="4"/>
      <c r="AX8" s="4"/>
    </row>
    <row r="9" spans="2:50" x14ac:dyDescent="0.15">
      <c r="D9" t="s">
        <v>4</v>
      </c>
      <c r="E9" s="4">
        <f>E3*(1+(E2))</f>
        <v>1010</v>
      </c>
      <c r="F9" s="4">
        <f>F3*(1+(F2))</f>
        <v>1010</v>
      </c>
      <c r="G9" s="4">
        <f t="shared" ref="G9:AR9" si="5">G3*(1+(G2))</f>
        <v>1010</v>
      </c>
      <c r="H9" s="4">
        <f t="shared" si="5"/>
        <v>1010</v>
      </c>
      <c r="I9" s="4">
        <f t="shared" si="5"/>
        <v>1010</v>
      </c>
      <c r="J9" s="4">
        <f t="shared" si="5"/>
        <v>1010</v>
      </c>
      <c r="K9" s="4">
        <f t="shared" si="5"/>
        <v>1010</v>
      </c>
      <c r="L9" s="4">
        <f t="shared" si="5"/>
        <v>1010</v>
      </c>
      <c r="M9" s="4">
        <f t="shared" si="5"/>
        <v>1010</v>
      </c>
      <c r="N9" s="4">
        <f t="shared" si="5"/>
        <v>1010</v>
      </c>
      <c r="O9" s="4">
        <f t="shared" si="5"/>
        <v>1010</v>
      </c>
      <c r="P9" s="4">
        <f t="shared" si="5"/>
        <v>1010</v>
      </c>
      <c r="Q9" s="4">
        <f t="shared" si="5"/>
        <v>1010</v>
      </c>
      <c r="R9" s="4">
        <f t="shared" si="5"/>
        <v>1010</v>
      </c>
      <c r="S9" s="4">
        <f t="shared" si="5"/>
        <v>1010</v>
      </c>
      <c r="T9" s="4">
        <f t="shared" si="5"/>
        <v>1010</v>
      </c>
      <c r="U9" s="4">
        <f t="shared" si="5"/>
        <v>1010</v>
      </c>
      <c r="V9" s="4">
        <f t="shared" si="5"/>
        <v>1010</v>
      </c>
      <c r="W9" s="4">
        <f t="shared" si="5"/>
        <v>1010</v>
      </c>
      <c r="X9" s="4">
        <f t="shared" si="5"/>
        <v>1010</v>
      </c>
      <c r="Y9" s="4">
        <f t="shared" si="5"/>
        <v>1010</v>
      </c>
      <c r="Z9" s="4">
        <f t="shared" si="5"/>
        <v>1010</v>
      </c>
      <c r="AA9" s="4">
        <f t="shared" si="5"/>
        <v>1010</v>
      </c>
      <c r="AB9" s="4">
        <f t="shared" si="5"/>
        <v>1010</v>
      </c>
      <c r="AC9" s="4">
        <f t="shared" si="5"/>
        <v>1010</v>
      </c>
      <c r="AD9" s="4">
        <f t="shared" si="5"/>
        <v>1010</v>
      </c>
      <c r="AE9" s="4">
        <f t="shared" si="5"/>
        <v>1010</v>
      </c>
      <c r="AF9" s="4">
        <f t="shared" si="5"/>
        <v>1010</v>
      </c>
      <c r="AG9" s="4">
        <f t="shared" si="5"/>
        <v>1010</v>
      </c>
      <c r="AH9" s="4">
        <f t="shared" si="5"/>
        <v>1010</v>
      </c>
      <c r="AI9" s="4">
        <f t="shared" si="5"/>
        <v>1010</v>
      </c>
      <c r="AJ9" s="4">
        <f t="shared" si="5"/>
        <v>1010</v>
      </c>
      <c r="AK9" s="4">
        <f t="shared" si="5"/>
        <v>1010</v>
      </c>
      <c r="AL9" s="4">
        <f t="shared" si="5"/>
        <v>1010</v>
      </c>
      <c r="AM9" s="4">
        <f t="shared" si="5"/>
        <v>1010</v>
      </c>
      <c r="AN9" s="4">
        <f t="shared" si="5"/>
        <v>1010</v>
      </c>
      <c r="AO9" s="4">
        <f t="shared" si="5"/>
        <v>1010</v>
      </c>
      <c r="AP9" s="4">
        <f t="shared" si="5"/>
        <v>1010</v>
      </c>
      <c r="AQ9" s="4">
        <f t="shared" si="5"/>
        <v>1010</v>
      </c>
      <c r="AR9" s="4">
        <f t="shared" si="5"/>
        <v>1010</v>
      </c>
      <c r="AS9" s="4"/>
      <c r="AT9" s="4"/>
      <c r="AU9" s="4"/>
      <c r="AV9" s="4"/>
      <c r="AW9" s="4"/>
      <c r="AX9" s="4"/>
    </row>
    <row r="10" spans="2:50" x14ac:dyDescent="0.15">
      <c r="D10" t="s">
        <v>5</v>
      </c>
      <c r="E10" s="4">
        <f>E5</f>
        <v>120</v>
      </c>
      <c r="F10" s="4">
        <f t="shared" ref="F10:AR10" si="6">F5</f>
        <v>240</v>
      </c>
      <c r="G10" s="4">
        <f t="shared" si="6"/>
        <v>360</v>
      </c>
      <c r="H10" s="4">
        <f t="shared" si="6"/>
        <v>480</v>
      </c>
      <c r="I10" s="4">
        <f t="shared" si="6"/>
        <v>600</v>
      </c>
      <c r="J10" s="4">
        <f t="shared" si="6"/>
        <v>720</v>
      </c>
      <c r="K10" s="4">
        <f t="shared" si="6"/>
        <v>840</v>
      </c>
      <c r="L10" s="4">
        <f t="shared" si="6"/>
        <v>960</v>
      </c>
      <c r="M10" s="4">
        <f t="shared" si="6"/>
        <v>1080</v>
      </c>
      <c r="N10" s="4">
        <f t="shared" si="6"/>
        <v>1200</v>
      </c>
      <c r="O10" s="4">
        <f t="shared" si="6"/>
        <v>1320</v>
      </c>
      <c r="P10" s="4">
        <f t="shared" si="6"/>
        <v>1440</v>
      </c>
      <c r="Q10" s="4">
        <f t="shared" si="6"/>
        <v>1560</v>
      </c>
      <c r="R10" s="4">
        <f t="shared" si="6"/>
        <v>1680</v>
      </c>
      <c r="S10" s="4">
        <f t="shared" si="6"/>
        <v>1800</v>
      </c>
      <c r="T10" s="4">
        <f t="shared" si="6"/>
        <v>1920</v>
      </c>
      <c r="U10" s="4">
        <f t="shared" si="6"/>
        <v>2040</v>
      </c>
      <c r="V10" s="4">
        <f t="shared" si="6"/>
        <v>2160</v>
      </c>
      <c r="W10" s="4">
        <f t="shared" si="6"/>
        <v>2280</v>
      </c>
      <c r="X10" s="4">
        <f t="shared" si="6"/>
        <v>2400</v>
      </c>
      <c r="Y10" s="4">
        <f t="shared" si="6"/>
        <v>2520</v>
      </c>
      <c r="Z10" s="4">
        <f t="shared" si="6"/>
        <v>2640</v>
      </c>
      <c r="AA10" s="4">
        <f t="shared" si="6"/>
        <v>2760</v>
      </c>
      <c r="AB10" s="4">
        <f t="shared" si="6"/>
        <v>2880</v>
      </c>
      <c r="AC10" s="4">
        <f t="shared" si="6"/>
        <v>3000</v>
      </c>
      <c r="AD10" s="4">
        <f t="shared" si="6"/>
        <v>3120</v>
      </c>
      <c r="AE10" s="4">
        <f t="shared" si="6"/>
        <v>3240</v>
      </c>
      <c r="AF10" s="4">
        <f t="shared" si="6"/>
        <v>3360</v>
      </c>
      <c r="AG10" s="4">
        <f t="shared" si="6"/>
        <v>3480</v>
      </c>
      <c r="AH10" s="4">
        <f t="shared" si="6"/>
        <v>3600</v>
      </c>
      <c r="AI10" s="4">
        <f t="shared" si="6"/>
        <v>3720</v>
      </c>
      <c r="AJ10" s="4">
        <f t="shared" si="6"/>
        <v>3840</v>
      </c>
      <c r="AK10" s="4">
        <f t="shared" si="6"/>
        <v>3960</v>
      </c>
      <c r="AL10" s="4">
        <f t="shared" si="6"/>
        <v>4080</v>
      </c>
      <c r="AM10" s="4">
        <f t="shared" si="6"/>
        <v>4200</v>
      </c>
      <c r="AN10" s="4">
        <f t="shared" si="6"/>
        <v>4320</v>
      </c>
      <c r="AO10" s="4">
        <f t="shared" si="6"/>
        <v>4440</v>
      </c>
      <c r="AP10" s="4">
        <f t="shared" si="6"/>
        <v>4560</v>
      </c>
      <c r="AQ10" s="4">
        <f t="shared" si="6"/>
        <v>4680</v>
      </c>
      <c r="AR10" s="4">
        <f t="shared" si="6"/>
        <v>4800</v>
      </c>
      <c r="AS10" s="5"/>
      <c r="AT10" s="5"/>
      <c r="AU10" s="5"/>
      <c r="AV10" s="5"/>
      <c r="AW10" s="5"/>
      <c r="AX10" s="5"/>
    </row>
    <row r="11" spans="2:50" x14ac:dyDescent="0.15">
      <c r="D11" t="s">
        <v>6</v>
      </c>
      <c r="E11" s="24">
        <v>1</v>
      </c>
      <c r="F11" s="5">
        <f>E11</f>
        <v>1</v>
      </c>
      <c r="G11" s="5">
        <f t="shared" ref="G11:AR11" si="7">F11</f>
        <v>1</v>
      </c>
      <c r="H11" s="5">
        <f t="shared" si="7"/>
        <v>1</v>
      </c>
      <c r="I11" s="5">
        <f t="shared" si="7"/>
        <v>1</v>
      </c>
      <c r="J11" s="5">
        <f t="shared" si="7"/>
        <v>1</v>
      </c>
      <c r="K11" s="5">
        <f t="shared" si="7"/>
        <v>1</v>
      </c>
      <c r="L11" s="5">
        <f t="shared" si="7"/>
        <v>1</v>
      </c>
      <c r="M11" s="5">
        <f t="shared" si="7"/>
        <v>1</v>
      </c>
      <c r="N11" s="5">
        <f t="shared" si="7"/>
        <v>1</v>
      </c>
      <c r="O11" s="5">
        <f t="shared" si="7"/>
        <v>1</v>
      </c>
      <c r="P11" s="5">
        <f t="shared" si="7"/>
        <v>1</v>
      </c>
      <c r="Q11" s="5">
        <f t="shared" si="7"/>
        <v>1</v>
      </c>
      <c r="R11" s="5">
        <f t="shared" si="7"/>
        <v>1</v>
      </c>
      <c r="S11" s="5">
        <f t="shared" si="7"/>
        <v>1</v>
      </c>
      <c r="T11" s="5">
        <f t="shared" si="7"/>
        <v>1</v>
      </c>
      <c r="U11" s="5">
        <f t="shared" si="7"/>
        <v>1</v>
      </c>
      <c r="V11" s="5">
        <f t="shared" si="7"/>
        <v>1</v>
      </c>
      <c r="W11" s="5">
        <f t="shared" si="7"/>
        <v>1</v>
      </c>
      <c r="X11" s="5">
        <f t="shared" si="7"/>
        <v>1</v>
      </c>
      <c r="Y11" s="5">
        <f t="shared" si="7"/>
        <v>1</v>
      </c>
      <c r="Z11" s="5">
        <f t="shared" si="7"/>
        <v>1</v>
      </c>
      <c r="AA11" s="5">
        <f t="shared" si="7"/>
        <v>1</v>
      </c>
      <c r="AB11" s="5">
        <f t="shared" si="7"/>
        <v>1</v>
      </c>
      <c r="AC11" s="5">
        <f t="shared" si="7"/>
        <v>1</v>
      </c>
      <c r="AD11" s="5">
        <f t="shared" si="7"/>
        <v>1</v>
      </c>
      <c r="AE11" s="5">
        <f t="shared" si="7"/>
        <v>1</v>
      </c>
      <c r="AF11" s="5">
        <f t="shared" si="7"/>
        <v>1</v>
      </c>
      <c r="AG11" s="5">
        <f t="shared" si="7"/>
        <v>1</v>
      </c>
      <c r="AH11" s="5">
        <f t="shared" si="7"/>
        <v>1</v>
      </c>
      <c r="AI11" s="5">
        <f t="shared" si="7"/>
        <v>1</v>
      </c>
      <c r="AJ11" s="5">
        <f t="shared" si="7"/>
        <v>1</v>
      </c>
      <c r="AK11" s="5">
        <f t="shared" si="7"/>
        <v>1</v>
      </c>
      <c r="AL11" s="5">
        <f t="shared" si="7"/>
        <v>1</v>
      </c>
      <c r="AM11" s="5">
        <f t="shared" si="7"/>
        <v>1</v>
      </c>
      <c r="AN11" s="5">
        <f t="shared" si="7"/>
        <v>1</v>
      </c>
      <c r="AO11" s="5">
        <f t="shared" si="7"/>
        <v>1</v>
      </c>
      <c r="AP11" s="5">
        <f t="shared" si="7"/>
        <v>1</v>
      </c>
      <c r="AQ11" s="5">
        <f t="shared" si="7"/>
        <v>1</v>
      </c>
      <c r="AR11" s="5">
        <f t="shared" si="7"/>
        <v>1</v>
      </c>
    </row>
    <row r="12" spans="2:50" x14ac:dyDescent="0.15">
      <c r="AS12" s="6"/>
      <c r="AT12" s="6"/>
      <c r="AU12" s="6"/>
      <c r="AV12" s="6"/>
      <c r="AW12" s="6"/>
      <c r="AX12" s="6"/>
    </row>
    <row r="13" spans="2:50" x14ac:dyDescent="0.15">
      <c r="B13" s="1" t="s">
        <v>41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7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7</v>
      </c>
      <c r="AO13" s="6" t="s">
        <v>7</v>
      </c>
      <c r="AP13" s="6" t="s">
        <v>7</v>
      </c>
      <c r="AQ13" s="6" t="s">
        <v>7</v>
      </c>
      <c r="AR13" s="6" t="s">
        <v>7</v>
      </c>
      <c r="AS13" s="5"/>
      <c r="AT13" s="5"/>
      <c r="AU13" s="5"/>
      <c r="AV13" s="5"/>
      <c r="AW13" s="5"/>
      <c r="AX13" s="5"/>
    </row>
    <row r="14" spans="2:50" x14ac:dyDescent="0.15">
      <c r="B14">
        <v>0</v>
      </c>
      <c r="D14" t="s">
        <v>8</v>
      </c>
      <c r="E14" s="5">
        <f>graphs!C8</f>
        <v>5.0000000000000001E-3</v>
      </c>
      <c r="F14" s="5">
        <f>E14+$B14</f>
        <v>5.0000000000000001E-3</v>
      </c>
      <c r="G14" s="5">
        <f>F14+$B14</f>
        <v>5.0000000000000001E-3</v>
      </c>
      <c r="H14" s="5">
        <f t="shared" ref="H14:AR15" si="8">G14+$B14</f>
        <v>5.0000000000000001E-3</v>
      </c>
      <c r="I14" s="5">
        <f t="shared" si="8"/>
        <v>5.0000000000000001E-3</v>
      </c>
      <c r="J14" s="5">
        <f t="shared" si="8"/>
        <v>5.0000000000000001E-3</v>
      </c>
      <c r="K14" s="5">
        <f t="shared" si="8"/>
        <v>5.0000000000000001E-3</v>
      </c>
      <c r="L14" s="5">
        <f t="shared" si="8"/>
        <v>5.0000000000000001E-3</v>
      </c>
      <c r="M14" s="5">
        <f t="shared" si="8"/>
        <v>5.0000000000000001E-3</v>
      </c>
      <c r="N14" s="5">
        <f t="shared" si="8"/>
        <v>5.0000000000000001E-3</v>
      </c>
      <c r="O14" s="5">
        <f t="shared" si="8"/>
        <v>5.0000000000000001E-3</v>
      </c>
      <c r="P14" s="5">
        <f t="shared" si="8"/>
        <v>5.0000000000000001E-3</v>
      </c>
      <c r="Q14" s="5">
        <f t="shared" si="8"/>
        <v>5.0000000000000001E-3</v>
      </c>
      <c r="R14" s="5">
        <f t="shared" si="8"/>
        <v>5.0000000000000001E-3</v>
      </c>
      <c r="S14" s="5">
        <f t="shared" si="8"/>
        <v>5.0000000000000001E-3</v>
      </c>
      <c r="T14" s="5">
        <f t="shared" si="8"/>
        <v>5.0000000000000001E-3</v>
      </c>
      <c r="U14" s="5">
        <f t="shared" si="8"/>
        <v>5.0000000000000001E-3</v>
      </c>
      <c r="V14" s="5">
        <f t="shared" si="8"/>
        <v>5.0000000000000001E-3</v>
      </c>
      <c r="W14" s="5">
        <f t="shared" si="8"/>
        <v>5.0000000000000001E-3</v>
      </c>
      <c r="X14" s="5">
        <f t="shared" si="8"/>
        <v>5.0000000000000001E-3</v>
      </c>
      <c r="Y14" s="5">
        <f t="shared" si="8"/>
        <v>5.0000000000000001E-3</v>
      </c>
      <c r="Z14" s="5">
        <f t="shared" si="8"/>
        <v>5.0000000000000001E-3</v>
      </c>
      <c r="AA14" s="5">
        <f t="shared" si="8"/>
        <v>5.0000000000000001E-3</v>
      </c>
      <c r="AB14" s="5">
        <f t="shared" si="8"/>
        <v>5.0000000000000001E-3</v>
      </c>
      <c r="AC14" s="5">
        <f t="shared" si="8"/>
        <v>5.0000000000000001E-3</v>
      </c>
      <c r="AD14" s="5">
        <f t="shared" si="8"/>
        <v>5.0000000000000001E-3</v>
      </c>
      <c r="AE14" s="5">
        <f t="shared" si="8"/>
        <v>5.0000000000000001E-3</v>
      </c>
      <c r="AF14" s="5">
        <f t="shared" si="8"/>
        <v>5.0000000000000001E-3</v>
      </c>
      <c r="AG14" s="5">
        <f t="shared" si="8"/>
        <v>5.0000000000000001E-3</v>
      </c>
      <c r="AH14" s="5">
        <f t="shared" si="8"/>
        <v>5.0000000000000001E-3</v>
      </c>
      <c r="AI14" s="5">
        <f t="shared" si="8"/>
        <v>5.0000000000000001E-3</v>
      </c>
      <c r="AJ14" s="5">
        <f t="shared" si="8"/>
        <v>5.0000000000000001E-3</v>
      </c>
      <c r="AK14" s="5">
        <f t="shared" si="8"/>
        <v>5.0000000000000001E-3</v>
      </c>
      <c r="AL14" s="5">
        <f t="shared" si="8"/>
        <v>5.0000000000000001E-3</v>
      </c>
      <c r="AM14" s="5">
        <f t="shared" si="8"/>
        <v>5.0000000000000001E-3</v>
      </c>
      <c r="AN14" s="5">
        <f t="shared" si="8"/>
        <v>5.0000000000000001E-3</v>
      </c>
      <c r="AO14" s="5">
        <f t="shared" si="8"/>
        <v>5.0000000000000001E-3</v>
      </c>
      <c r="AP14" s="5">
        <f t="shared" si="8"/>
        <v>5.0000000000000001E-3</v>
      </c>
      <c r="AQ14" s="5">
        <f t="shared" si="8"/>
        <v>5.0000000000000001E-3</v>
      </c>
      <c r="AR14" s="5">
        <f t="shared" si="8"/>
        <v>5.0000000000000001E-3</v>
      </c>
      <c r="AS14" s="7"/>
      <c r="AT14" s="7"/>
      <c r="AU14" s="7"/>
      <c r="AV14" s="7"/>
      <c r="AW14" s="7"/>
      <c r="AX14" s="7"/>
    </row>
    <row r="15" spans="2:50" x14ac:dyDescent="0.15">
      <c r="B15">
        <v>0</v>
      </c>
      <c r="D15" t="s">
        <v>9</v>
      </c>
      <c r="E15" s="5">
        <f>graphs!C9</f>
        <v>3.0000000000000001E-3</v>
      </c>
      <c r="F15" s="5">
        <f>E15+$B15</f>
        <v>3.0000000000000001E-3</v>
      </c>
      <c r="G15" s="5">
        <f>F15+$B15</f>
        <v>3.0000000000000001E-3</v>
      </c>
      <c r="H15" s="5">
        <f t="shared" si="8"/>
        <v>3.0000000000000001E-3</v>
      </c>
      <c r="I15" s="5">
        <f t="shared" si="8"/>
        <v>3.0000000000000001E-3</v>
      </c>
      <c r="J15" s="5">
        <f t="shared" si="8"/>
        <v>3.0000000000000001E-3</v>
      </c>
      <c r="K15" s="5">
        <f t="shared" si="8"/>
        <v>3.0000000000000001E-3</v>
      </c>
      <c r="L15" s="5">
        <f t="shared" si="8"/>
        <v>3.0000000000000001E-3</v>
      </c>
      <c r="M15" s="5">
        <f t="shared" si="8"/>
        <v>3.0000000000000001E-3</v>
      </c>
      <c r="N15" s="5">
        <f t="shared" si="8"/>
        <v>3.0000000000000001E-3</v>
      </c>
      <c r="O15" s="5">
        <f t="shared" si="8"/>
        <v>3.0000000000000001E-3</v>
      </c>
      <c r="P15" s="5">
        <f t="shared" si="8"/>
        <v>3.0000000000000001E-3</v>
      </c>
      <c r="Q15" s="5">
        <f t="shared" si="8"/>
        <v>3.0000000000000001E-3</v>
      </c>
      <c r="R15" s="5">
        <f t="shared" si="8"/>
        <v>3.0000000000000001E-3</v>
      </c>
      <c r="S15" s="5">
        <f t="shared" si="8"/>
        <v>3.0000000000000001E-3</v>
      </c>
      <c r="T15" s="5">
        <f t="shared" si="8"/>
        <v>3.0000000000000001E-3</v>
      </c>
      <c r="U15" s="5">
        <f t="shared" si="8"/>
        <v>3.0000000000000001E-3</v>
      </c>
      <c r="V15" s="5">
        <f t="shared" si="8"/>
        <v>3.0000000000000001E-3</v>
      </c>
      <c r="W15" s="5">
        <f t="shared" si="8"/>
        <v>3.0000000000000001E-3</v>
      </c>
      <c r="X15" s="5">
        <f t="shared" si="8"/>
        <v>3.0000000000000001E-3</v>
      </c>
      <c r="Y15" s="5">
        <f t="shared" si="8"/>
        <v>3.0000000000000001E-3</v>
      </c>
      <c r="Z15" s="5">
        <f t="shared" si="8"/>
        <v>3.0000000000000001E-3</v>
      </c>
      <c r="AA15" s="5">
        <f t="shared" si="8"/>
        <v>3.0000000000000001E-3</v>
      </c>
      <c r="AB15" s="5">
        <f t="shared" si="8"/>
        <v>3.0000000000000001E-3</v>
      </c>
      <c r="AC15" s="5">
        <f t="shared" si="8"/>
        <v>3.0000000000000001E-3</v>
      </c>
      <c r="AD15" s="5">
        <f t="shared" si="8"/>
        <v>3.0000000000000001E-3</v>
      </c>
      <c r="AE15" s="5">
        <f t="shared" si="8"/>
        <v>3.0000000000000001E-3</v>
      </c>
      <c r="AF15" s="5">
        <f t="shared" si="8"/>
        <v>3.0000000000000001E-3</v>
      </c>
      <c r="AG15" s="5">
        <f t="shared" si="8"/>
        <v>3.0000000000000001E-3</v>
      </c>
      <c r="AH15" s="5">
        <f t="shared" si="8"/>
        <v>3.0000000000000001E-3</v>
      </c>
      <c r="AI15" s="5">
        <f t="shared" si="8"/>
        <v>3.0000000000000001E-3</v>
      </c>
      <c r="AJ15" s="5">
        <f t="shared" si="8"/>
        <v>3.0000000000000001E-3</v>
      </c>
      <c r="AK15" s="5">
        <f t="shared" si="8"/>
        <v>3.0000000000000001E-3</v>
      </c>
      <c r="AL15" s="5">
        <f t="shared" si="8"/>
        <v>3.0000000000000001E-3</v>
      </c>
      <c r="AM15" s="5">
        <f t="shared" si="8"/>
        <v>3.0000000000000001E-3</v>
      </c>
      <c r="AN15" s="5">
        <f t="shared" si="8"/>
        <v>3.0000000000000001E-3</v>
      </c>
      <c r="AO15" s="5">
        <f t="shared" si="8"/>
        <v>3.0000000000000001E-3</v>
      </c>
      <c r="AP15" s="5">
        <f t="shared" si="8"/>
        <v>3.0000000000000001E-3</v>
      </c>
      <c r="AQ15" s="5">
        <f t="shared" si="8"/>
        <v>3.0000000000000001E-3</v>
      </c>
      <c r="AR15" s="5">
        <f t="shared" si="8"/>
        <v>3.0000000000000001E-3</v>
      </c>
      <c r="AS15" s="9"/>
      <c r="AT15" s="9"/>
      <c r="AU15" s="9"/>
      <c r="AV15" s="9"/>
      <c r="AW15" s="9"/>
      <c r="AX15" s="9"/>
    </row>
    <row r="16" spans="2:50" x14ac:dyDescent="0.15">
      <c r="C16" s="8" t="s">
        <v>10</v>
      </c>
      <c r="D16" t="s">
        <v>11</v>
      </c>
      <c r="E16" s="9">
        <f>E10*E14</f>
        <v>0.6</v>
      </c>
      <c r="F16" s="9">
        <f t="shared" ref="F16:AR16" si="9">F10*F14</f>
        <v>1.2</v>
      </c>
      <c r="G16" s="9">
        <f t="shared" si="9"/>
        <v>1.8</v>
      </c>
      <c r="H16" s="9">
        <f t="shared" si="9"/>
        <v>2.4</v>
      </c>
      <c r="I16" s="9">
        <f t="shared" si="9"/>
        <v>3</v>
      </c>
      <c r="J16" s="9">
        <f t="shared" si="9"/>
        <v>3.6</v>
      </c>
      <c r="K16" s="9">
        <f t="shared" si="9"/>
        <v>4.2</v>
      </c>
      <c r="L16" s="9">
        <f t="shared" si="9"/>
        <v>4.8</v>
      </c>
      <c r="M16" s="9">
        <f t="shared" si="9"/>
        <v>5.4</v>
      </c>
      <c r="N16" s="9">
        <f t="shared" si="9"/>
        <v>6</v>
      </c>
      <c r="O16" s="9">
        <f t="shared" si="9"/>
        <v>6.6000000000000005</v>
      </c>
      <c r="P16" s="9">
        <f t="shared" si="9"/>
        <v>7.2</v>
      </c>
      <c r="Q16" s="9">
        <f t="shared" si="9"/>
        <v>7.8</v>
      </c>
      <c r="R16" s="9">
        <f t="shared" si="9"/>
        <v>8.4</v>
      </c>
      <c r="S16" s="9">
        <f t="shared" si="9"/>
        <v>9</v>
      </c>
      <c r="T16" s="9">
        <f t="shared" si="9"/>
        <v>9.6</v>
      </c>
      <c r="U16" s="9">
        <f t="shared" si="9"/>
        <v>10.200000000000001</v>
      </c>
      <c r="V16" s="9">
        <f t="shared" si="9"/>
        <v>10.8</v>
      </c>
      <c r="W16" s="9">
        <f t="shared" si="9"/>
        <v>11.4</v>
      </c>
      <c r="X16" s="9">
        <f t="shared" si="9"/>
        <v>12</v>
      </c>
      <c r="Y16" s="9">
        <f t="shared" si="9"/>
        <v>12.6</v>
      </c>
      <c r="Z16" s="9">
        <f t="shared" si="9"/>
        <v>13.200000000000001</v>
      </c>
      <c r="AA16" s="9">
        <f t="shared" si="9"/>
        <v>13.8</v>
      </c>
      <c r="AB16" s="9">
        <f t="shared" si="9"/>
        <v>14.4</v>
      </c>
      <c r="AC16" s="9">
        <f t="shared" si="9"/>
        <v>15</v>
      </c>
      <c r="AD16" s="9">
        <f t="shared" si="9"/>
        <v>15.6</v>
      </c>
      <c r="AE16" s="9">
        <f t="shared" si="9"/>
        <v>16.2</v>
      </c>
      <c r="AF16" s="9">
        <f t="shared" si="9"/>
        <v>16.8</v>
      </c>
      <c r="AG16" s="9">
        <f t="shared" si="9"/>
        <v>17.400000000000002</v>
      </c>
      <c r="AH16" s="9">
        <f t="shared" si="9"/>
        <v>18</v>
      </c>
      <c r="AI16" s="9">
        <f t="shared" si="9"/>
        <v>18.600000000000001</v>
      </c>
      <c r="AJ16" s="9">
        <f t="shared" si="9"/>
        <v>19.2</v>
      </c>
      <c r="AK16" s="9">
        <f t="shared" si="9"/>
        <v>19.8</v>
      </c>
      <c r="AL16" s="9">
        <f t="shared" si="9"/>
        <v>20.400000000000002</v>
      </c>
      <c r="AM16" s="9">
        <f t="shared" si="9"/>
        <v>21</v>
      </c>
      <c r="AN16" s="9">
        <f t="shared" si="9"/>
        <v>21.6</v>
      </c>
      <c r="AO16" s="9">
        <f t="shared" si="9"/>
        <v>22.2</v>
      </c>
      <c r="AP16" s="9">
        <f t="shared" si="9"/>
        <v>22.8</v>
      </c>
      <c r="AQ16" s="9">
        <f t="shared" si="9"/>
        <v>23.400000000000002</v>
      </c>
      <c r="AR16" s="9">
        <f t="shared" si="9"/>
        <v>24</v>
      </c>
      <c r="AS16" s="11"/>
      <c r="AT16" s="11"/>
      <c r="AU16" s="11"/>
      <c r="AV16" s="11"/>
      <c r="AW16" s="11"/>
      <c r="AX16" s="11"/>
    </row>
    <row r="17" spans="2:50" x14ac:dyDescent="0.15">
      <c r="C17" s="8" t="s">
        <v>10</v>
      </c>
      <c r="D17" t="s">
        <v>12</v>
      </c>
      <c r="E17" s="11">
        <f>E16/(1+E15)</f>
        <v>0.59820538384845467</v>
      </c>
      <c r="F17" s="11">
        <f t="shared" ref="F17:AR17" si="10">F16/(1+F15)</f>
        <v>1.1964107676969093</v>
      </c>
      <c r="G17" s="11">
        <f t="shared" si="10"/>
        <v>1.7946161515453642</v>
      </c>
      <c r="H17" s="11">
        <f t="shared" si="10"/>
        <v>2.3928215353938187</v>
      </c>
      <c r="I17" s="11">
        <f t="shared" si="10"/>
        <v>2.9910269192422736</v>
      </c>
      <c r="J17" s="11">
        <f t="shared" si="10"/>
        <v>3.5892323030907285</v>
      </c>
      <c r="K17" s="11">
        <f t="shared" si="10"/>
        <v>4.1874376869391829</v>
      </c>
      <c r="L17" s="11">
        <f t="shared" si="10"/>
        <v>4.7856430707876374</v>
      </c>
      <c r="M17" s="11">
        <f t="shared" si="10"/>
        <v>5.3838484546360927</v>
      </c>
      <c r="N17" s="11">
        <f t="shared" si="10"/>
        <v>5.9820538384845472</v>
      </c>
      <c r="O17" s="11">
        <f t="shared" si="10"/>
        <v>6.5802592223330025</v>
      </c>
      <c r="P17" s="11">
        <f t="shared" si="10"/>
        <v>7.178464606181457</v>
      </c>
      <c r="Q17" s="11">
        <f t="shared" si="10"/>
        <v>7.7766699900299106</v>
      </c>
      <c r="R17" s="11">
        <f t="shared" si="10"/>
        <v>8.3748753738783659</v>
      </c>
      <c r="S17" s="11">
        <f t="shared" si="10"/>
        <v>8.9730807577268212</v>
      </c>
      <c r="T17" s="11">
        <f t="shared" si="10"/>
        <v>9.5712861415752748</v>
      </c>
      <c r="U17" s="11">
        <f t="shared" si="10"/>
        <v>10.16949152542373</v>
      </c>
      <c r="V17" s="11">
        <f t="shared" si="10"/>
        <v>10.767696909272185</v>
      </c>
      <c r="W17" s="11">
        <f t="shared" si="10"/>
        <v>11.365902293120639</v>
      </c>
      <c r="X17" s="11">
        <f t="shared" si="10"/>
        <v>11.964107676969094</v>
      </c>
      <c r="Y17" s="11">
        <f t="shared" si="10"/>
        <v>12.562313060817548</v>
      </c>
      <c r="Z17" s="11">
        <f t="shared" si="10"/>
        <v>13.160518444666005</v>
      </c>
      <c r="AA17" s="11">
        <f t="shared" si="10"/>
        <v>13.758723828514459</v>
      </c>
      <c r="AB17" s="11">
        <f t="shared" si="10"/>
        <v>14.356929212362914</v>
      </c>
      <c r="AC17" s="11">
        <f t="shared" si="10"/>
        <v>14.955134596211368</v>
      </c>
      <c r="AD17" s="11">
        <f t="shared" si="10"/>
        <v>15.553339980059821</v>
      </c>
      <c r="AE17" s="11">
        <f t="shared" si="10"/>
        <v>16.151545363908276</v>
      </c>
      <c r="AF17" s="11">
        <f t="shared" si="10"/>
        <v>16.749750747756732</v>
      </c>
      <c r="AG17" s="11">
        <f t="shared" si="10"/>
        <v>17.347956131605187</v>
      </c>
      <c r="AH17" s="11">
        <f t="shared" si="10"/>
        <v>17.946161515453642</v>
      </c>
      <c r="AI17" s="11">
        <f t="shared" si="10"/>
        <v>18.544366899302098</v>
      </c>
      <c r="AJ17" s="11">
        <f t="shared" si="10"/>
        <v>19.14257228315055</v>
      </c>
      <c r="AK17" s="11">
        <f t="shared" si="10"/>
        <v>19.740777666999005</v>
      </c>
      <c r="AL17" s="11">
        <f t="shared" si="10"/>
        <v>20.33898305084746</v>
      </c>
      <c r="AM17" s="11">
        <f t="shared" si="10"/>
        <v>20.937188434695916</v>
      </c>
      <c r="AN17" s="11">
        <f t="shared" si="10"/>
        <v>21.535393818544371</v>
      </c>
      <c r="AO17" s="11">
        <f t="shared" si="10"/>
        <v>22.133599202392823</v>
      </c>
      <c r="AP17" s="11">
        <f t="shared" si="10"/>
        <v>22.731804586241278</v>
      </c>
      <c r="AQ17" s="11">
        <f t="shared" si="10"/>
        <v>23.330009970089737</v>
      </c>
      <c r="AR17" s="11">
        <f t="shared" si="10"/>
        <v>23.928215353938189</v>
      </c>
    </row>
    <row r="18" spans="2:50" x14ac:dyDescent="0.15">
      <c r="AS18" s="10"/>
      <c r="AT18" s="10"/>
      <c r="AU18" s="10"/>
      <c r="AV18" s="10"/>
      <c r="AW18" s="10"/>
      <c r="AX18" s="10"/>
    </row>
    <row r="19" spans="2:50" x14ac:dyDescent="0.15">
      <c r="C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2"/>
      <c r="AT19" s="12"/>
      <c r="AU19" s="12"/>
      <c r="AV19" s="12"/>
      <c r="AW19" s="12"/>
      <c r="AX19" s="12"/>
    </row>
    <row r="20" spans="2:50" x14ac:dyDescent="0.15">
      <c r="B20" s="1" t="s">
        <v>40</v>
      </c>
      <c r="C20" s="8" t="s">
        <v>13</v>
      </c>
      <c r="D20" t="s">
        <v>11</v>
      </c>
      <c r="E20" s="12">
        <f>((E9-E8-(E17/2))-(E9*E15))*E11</f>
        <v>6.6708973080757721</v>
      </c>
      <c r="F20" s="12">
        <f t="shared" ref="F20:AR20" si="11">((F9-F8-(F17/2))-(F9*F15))*F11</f>
        <v>6.3717946161515444</v>
      </c>
      <c r="G20" s="12">
        <f t="shared" si="11"/>
        <v>6.0726919242273185</v>
      </c>
      <c r="H20" s="12">
        <f t="shared" si="11"/>
        <v>5.7735892323030908</v>
      </c>
      <c r="I20" s="12">
        <f t="shared" si="11"/>
        <v>5.4744865403788632</v>
      </c>
      <c r="J20" s="12">
        <f t="shared" si="11"/>
        <v>5.1753838484546355</v>
      </c>
      <c r="K20" s="12">
        <f t="shared" si="11"/>
        <v>4.8762811565304078</v>
      </c>
      <c r="L20" s="12">
        <f t="shared" si="11"/>
        <v>4.5771784646061811</v>
      </c>
      <c r="M20" s="12">
        <f t="shared" si="11"/>
        <v>4.2780757726819534</v>
      </c>
      <c r="N20" s="12">
        <f t="shared" si="11"/>
        <v>3.9789730807577266</v>
      </c>
      <c r="O20" s="12">
        <f t="shared" si="11"/>
        <v>3.6798703888334989</v>
      </c>
      <c r="P20" s="12">
        <f t="shared" si="11"/>
        <v>3.3807676969092713</v>
      </c>
      <c r="Q20" s="12">
        <f t="shared" si="11"/>
        <v>3.0816650049850445</v>
      </c>
      <c r="R20" s="12">
        <f t="shared" si="11"/>
        <v>2.7825623130608168</v>
      </c>
      <c r="S20" s="12">
        <f t="shared" si="11"/>
        <v>2.4834596211365891</v>
      </c>
      <c r="T20" s="12">
        <f t="shared" si="11"/>
        <v>2.1843569292123624</v>
      </c>
      <c r="U20" s="12">
        <f t="shared" si="11"/>
        <v>1.8852542372881347</v>
      </c>
      <c r="V20" s="12">
        <f t="shared" si="11"/>
        <v>1.586151545363907</v>
      </c>
      <c r="W20" s="12">
        <f t="shared" si="11"/>
        <v>1.2870488534396802</v>
      </c>
      <c r="X20" s="12">
        <f t="shared" si="11"/>
        <v>0.98794616151545256</v>
      </c>
      <c r="Y20" s="12">
        <f t="shared" si="11"/>
        <v>0.68884346959122578</v>
      </c>
      <c r="Z20" s="12">
        <f t="shared" si="11"/>
        <v>0.38974077766699722</v>
      </c>
      <c r="AA20" s="12">
        <f t="shared" si="11"/>
        <v>9.0638085742770436E-2</v>
      </c>
      <c r="AB20" s="12">
        <f t="shared" si="11"/>
        <v>-0.20846460618145723</v>
      </c>
      <c r="AC20" s="12">
        <f t="shared" si="11"/>
        <v>-0.50756729810568402</v>
      </c>
      <c r="AD20" s="12">
        <f t="shared" si="11"/>
        <v>-0.8066699900299108</v>
      </c>
      <c r="AE20" s="12">
        <f t="shared" si="11"/>
        <v>-1.1057726819541385</v>
      </c>
      <c r="AF20" s="12">
        <f t="shared" si="11"/>
        <v>-1.4048753738783661</v>
      </c>
      <c r="AG20" s="12">
        <f t="shared" si="11"/>
        <v>-1.7039780658025938</v>
      </c>
      <c r="AH20" s="12">
        <f t="shared" si="11"/>
        <v>-2.0030807577268215</v>
      </c>
      <c r="AI20" s="12">
        <f t="shared" si="11"/>
        <v>-2.3021834496510492</v>
      </c>
      <c r="AJ20" s="12">
        <f t="shared" si="11"/>
        <v>-2.601286141575275</v>
      </c>
      <c r="AK20" s="12">
        <f t="shared" si="11"/>
        <v>-2.9003888334995027</v>
      </c>
      <c r="AL20" s="12">
        <f t="shared" si="11"/>
        <v>-3.1994915254237304</v>
      </c>
      <c r="AM20" s="12">
        <f t="shared" si="11"/>
        <v>-3.4985942173479581</v>
      </c>
      <c r="AN20" s="12">
        <f t="shared" si="11"/>
        <v>-3.7976969092721857</v>
      </c>
      <c r="AO20" s="12">
        <f t="shared" si="11"/>
        <v>-4.0967996011964116</v>
      </c>
      <c r="AP20" s="12">
        <f t="shared" si="11"/>
        <v>-4.3959022931206393</v>
      </c>
      <c r="AQ20" s="12">
        <f t="shared" si="11"/>
        <v>-4.6950049850448687</v>
      </c>
      <c r="AR20" s="12">
        <f t="shared" si="11"/>
        <v>-4.9941076769690946</v>
      </c>
      <c r="AS20" s="9"/>
      <c r="AT20" s="9"/>
      <c r="AU20" s="9"/>
      <c r="AV20" s="9"/>
      <c r="AW20" s="9"/>
      <c r="AX20" s="9"/>
    </row>
    <row r="21" spans="2:50" x14ac:dyDescent="0.15">
      <c r="B21" t="s">
        <v>14</v>
      </c>
      <c r="C21" s="8" t="s">
        <v>13</v>
      </c>
      <c r="D21" t="s">
        <v>15</v>
      </c>
      <c r="E21" s="9">
        <f>(E20/E14)</f>
        <v>1334.1794616151544</v>
      </c>
      <c r="F21" s="9">
        <f t="shared" ref="F21:AR21" si="12">(F20/F14)</f>
        <v>1274.3589232303088</v>
      </c>
      <c r="G21" s="9">
        <f t="shared" si="12"/>
        <v>1214.5383848454637</v>
      </c>
      <c r="H21" s="9">
        <f t="shared" si="12"/>
        <v>1154.7178464606181</v>
      </c>
      <c r="I21" s="9">
        <f t="shared" si="12"/>
        <v>1094.8973080757726</v>
      </c>
      <c r="J21" s="9">
        <f t="shared" si="12"/>
        <v>1035.076769690927</v>
      </c>
      <c r="K21" s="9">
        <f t="shared" si="12"/>
        <v>975.25623130608153</v>
      </c>
      <c r="L21" s="9">
        <f t="shared" si="12"/>
        <v>915.43569292123618</v>
      </c>
      <c r="M21" s="9">
        <f t="shared" si="12"/>
        <v>855.61515453639061</v>
      </c>
      <c r="N21" s="9">
        <f t="shared" si="12"/>
        <v>795.79461615154526</v>
      </c>
      <c r="O21" s="9">
        <f t="shared" si="12"/>
        <v>735.97407776669979</v>
      </c>
      <c r="P21" s="9">
        <f t="shared" si="12"/>
        <v>676.15353938185422</v>
      </c>
      <c r="Q21" s="9">
        <f t="shared" si="12"/>
        <v>616.33300099700887</v>
      </c>
      <c r="R21" s="9">
        <f t="shared" si="12"/>
        <v>556.5124626121634</v>
      </c>
      <c r="S21" s="9">
        <f t="shared" si="12"/>
        <v>496.69192422731783</v>
      </c>
      <c r="T21" s="9">
        <f t="shared" si="12"/>
        <v>436.87138584247248</v>
      </c>
      <c r="U21" s="9">
        <f t="shared" si="12"/>
        <v>377.0508474576269</v>
      </c>
      <c r="V21" s="9">
        <f t="shared" si="12"/>
        <v>317.23030907278138</v>
      </c>
      <c r="W21" s="9">
        <f t="shared" si="12"/>
        <v>257.40977068793603</v>
      </c>
      <c r="X21" s="9">
        <f t="shared" si="12"/>
        <v>197.58923230309051</v>
      </c>
      <c r="Y21" s="9">
        <f t="shared" si="12"/>
        <v>137.76869391824516</v>
      </c>
      <c r="Z21" s="9">
        <f t="shared" si="12"/>
        <v>77.948155533399444</v>
      </c>
      <c r="AA21" s="9">
        <f t="shared" si="12"/>
        <v>18.127617148554087</v>
      </c>
      <c r="AB21" s="9">
        <f t="shared" si="12"/>
        <v>-41.692921236291447</v>
      </c>
      <c r="AC21" s="9">
        <f t="shared" si="12"/>
        <v>-101.5134596211368</v>
      </c>
      <c r="AD21" s="9">
        <f t="shared" si="12"/>
        <v>-161.33399800598215</v>
      </c>
      <c r="AE21" s="9">
        <f t="shared" si="12"/>
        <v>-221.1545363908277</v>
      </c>
      <c r="AF21" s="9">
        <f t="shared" si="12"/>
        <v>-280.97507477567325</v>
      </c>
      <c r="AG21" s="9">
        <f t="shared" si="12"/>
        <v>-340.79561316051877</v>
      </c>
      <c r="AH21" s="9">
        <f t="shared" si="12"/>
        <v>-400.61615154536429</v>
      </c>
      <c r="AI21" s="9">
        <f t="shared" si="12"/>
        <v>-460.43668993020981</v>
      </c>
      <c r="AJ21" s="9">
        <f t="shared" si="12"/>
        <v>-520.25722831505504</v>
      </c>
      <c r="AK21" s="9">
        <f t="shared" si="12"/>
        <v>-580.07776669990051</v>
      </c>
      <c r="AL21" s="9">
        <f t="shared" si="12"/>
        <v>-639.89830508474608</v>
      </c>
      <c r="AM21" s="9">
        <f t="shared" si="12"/>
        <v>-699.71884346959155</v>
      </c>
      <c r="AN21" s="9">
        <f t="shared" si="12"/>
        <v>-759.53938185443712</v>
      </c>
      <c r="AO21" s="9">
        <f t="shared" si="12"/>
        <v>-819.35992023928236</v>
      </c>
      <c r="AP21" s="9">
        <f t="shared" si="12"/>
        <v>-879.18045862412782</v>
      </c>
      <c r="AQ21" s="9">
        <f t="shared" si="12"/>
        <v>-939.00099700897374</v>
      </c>
      <c r="AR21" s="9">
        <f t="shared" si="12"/>
        <v>-998.82153539381886</v>
      </c>
      <c r="AS21" s="9"/>
      <c r="AT21" s="9"/>
      <c r="AU21" s="9"/>
      <c r="AV21" s="9"/>
      <c r="AW21" s="9"/>
      <c r="AX21" s="9"/>
    </row>
    <row r="22" spans="2:50" x14ac:dyDescent="0.15">
      <c r="C22" s="8" t="s">
        <v>16</v>
      </c>
      <c r="D22" t="s">
        <v>17</v>
      </c>
      <c r="E22" s="9">
        <f>E21*E15</f>
        <v>4.0025383848454634</v>
      </c>
      <c r="F22" s="9">
        <f t="shared" ref="F22:AR22" si="13">F21*F15</f>
        <v>3.8230767696909265</v>
      </c>
      <c r="G22" s="9">
        <f t="shared" si="13"/>
        <v>3.6436151545363913</v>
      </c>
      <c r="H22" s="9">
        <f t="shared" si="13"/>
        <v>3.4641535393818543</v>
      </c>
      <c r="I22" s="9">
        <f t="shared" si="13"/>
        <v>3.2846919242273178</v>
      </c>
      <c r="J22" s="9">
        <f t="shared" si="13"/>
        <v>3.1052303090727809</v>
      </c>
      <c r="K22" s="9">
        <f t="shared" si="13"/>
        <v>2.9257686939182448</v>
      </c>
      <c r="L22" s="9">
        <f t="shared" si="13"/>
        <v>2.7463070787637087</v>
      </c>
      <c r="M22" s="9">
        <f t="shared" si="13"/>
        <v>2.5668454636091718</v>
      </c>
      <c r="N22" s="9">
        <f t="shared" si="13"/>
        <v>2.3873838484546357</v>
      </c>
      <c r="O22" s="9">
        <f t="shared" si="13"/>
        <v>2.2079222333000996</v>
      </c>
      <c r="P22" s="9">
        <f t="shared" si="13"/>
        <v>2.0284606181455627</v>
      </c>
      <c r="Q22" s="9">
        <f t="shared" si="13"/>
        <v>1.8489990029910266</v>
      </c>
      <c r="R22" s="9">
        <f t="shared" si="13"/>
        <v>1.6695373878364903</v>
      </c>
      <c r="S22" s="9">
        <f t="shared" si="13"/>
        <v>1.4900757726819536</v>
      </c>
      <c r="T22" s="9">
        <f t="shared" si="13"/>
        <v>1.3106141575274175</v>
      </c>
      <c r="U22" s="9">
        <f t="shared" si="13"/>
        <v>1.1311525423728808</v>
      </c>
      <c r="V22" s="9">
        <f t="shared" si="13"/>
        <v>0.95169092721834414</v>
      </c>
      <c r="W22" s="9">
        <f t="shared" si="13"/>
        <v>0.77222931206380807</v>
      </c>
      <c r="X22" s="9">
        <f t="shared" si="13"/>
        <v>0.59276769690927156</v>
      </c>
      <c r="Y22" s="9">
        <f t="shared" si="13"/>
        <v>0.41330608175473549</v>
      </c>
      <c r="Z22" s="9">
        <f t="shared" si="13"/>
        <v>0.23384446660019834</v>
      </c>
      <c r="AA22" s="9">
        <f t="shared" si="13"/>
        <v>5.438285144566226E-2</v>
      </c>
      <c r="AB22" s="9">
        <f t="shared" si="13"/>
        <v>-0.12507876370887433</v>
      </c>
      <c r="AC22" s="9">
        <f t="shared" si="13"/>
        <v>-0.3045403788634104</v>
      </c>
      <c r="AD22" s="9">
        <f t="shared" si="13"/>
        <v>-0.48400199401794647</v>
      </c>
      <c r="AE22" s="9">
        <f t="shared" si="13"/>
        <v>-0.66346360917248315</v>
      </c>
      <c r="AF22" s="9">
        <f t="shared" si="13"/>
        <v>-0.84292522432701977</v>
      </c>
      <c r="AG22" s="9">
        <f t="shared" si="13"/>
        <v>-1.0223868394815563</v>
      </c>
      <c r="AH22" s="9">
        <f t="shared" si="13"/>
        <v>-1.2018484546360928</v>
      </c>
      <c r="AI22" s="9">
        <f t="shared" si="13"/>
        <v>-1.3813100697906295</v>
      </c>
      <c r="AJ22" s="9">
        <f t="shared" si="13"/>
        <v>-1.5607716849451652</v>
      </c>
      <c r="AK22" s="9">
        <f t="shared" si="13"/>
        <v>-1.7402333000997015</v>
      </c>
      <c r="AL22" s="9">
        <f t="shared" si="13"/>
        <v>-1.9196949152542382</v>
      </c>
      <c r="AM22" s="9">
        <f t="shared" si="13"/>
        <v>-2.0991565304087745</v>
      </c>
      <c r="AN22" s="9">
        <f t="shared" si="13"/>
        <v>-2.2786181455633114</v>
      </c>
      <c r="AO22" s="9">
        <f t="shared" si="13"/>
        <v>-2.4580797607178471</v>
      </c>
      <c r="AP22" s="9">
        <f t="shared" si="13"/>
        <v>-2.6375413758723836</v>
      </c>
      <c r="AQ22" s="9">
        <f t="shared" si="13"/>
        <v>-2.8170029910269214</v>
      </c>
      <c r="AR22" s="9">
        <f t="shared" si="13"/>
        <v>-2.9964646061814566</v>
      </c>
      <c r="AS22" s="13"/>
      <c r="AT22" s="13"/>
      <c r="AU22" s="13"/>
      <c r="AV22" s="13"/>
      <c r="AW22" s="13"/>
      <c r="AX22" s="13"/>
    </row>
    <row r="23" spans="2:50" x14ac:dyDescent="0.15">
      <c r="C23" s="8" t="s">
        <v>13</v>
      </c>
      <c r="D23" t="s">
        <v>18</v>
      </c>
      <c r="E23" s="13">
        <f>E21+E22</f>
        <v>1338.1819999999998</v>
      </c>
      <c r="F23" s="13">
        <f t="shared" ref="F23:AR23" si="14">F21+F22</f>
        <v>1278.1819999999998</v>
      </c>
      <c r="G23" s="13">
        <f t="shared" si="14"/>
        <v>1218.182</v>
      </c>
      <c r="H23" s="13">
        <f t="shared" si="14"/>
        <v>1158.182</v>
      </c>
      <c r="I23" s="13">
        <f t="shared" si="14"/>
        <v>1098.1819999999998</v>
      </c>
      <c r="J23" s="13">
        <f t="shared" si="14"/>
        <v>1038.1819999999998</v>
      </c>
      <c r="K23" s="13">
        <f t="shared" si="14"/>
        <v>978.18199999999979</v>
      </c>
      <c r="L23" s="13">
        <f t="shared" si="14"/>
        <v>918.1819999999999</v>
      </c>
      <c r="M23" s="13">
        <f t="shared" si="14"/>
        <v>858.18199999999979</v>
      </c>
      <c r="N23" s="13">
        <f t="shared" si="14"/>
        <v>798.1819999999999</v>
      </c>
      <c r="O23" s="13">
        <f t="shared" si="14"/>
        <v>738.1819999999999</v>
      </c>
      <c r="P23" s="13">
        <f t="shared" si="14"/>
        <v>678.18199999999979</v>
      </c>
      <c r="Q23" s="13">
        <f t="shared" si="14"/>
        <v>618.1819999999999</v>
      </c>
      <c r="R23" s="13">
        <f t="shared" si="14"/>
        <v>558.1819999999999</v>
      </c>
      <c r="S23" s="13">
        <f t="shared" si="14"/>
        <v>498.18199999999979</v>
      </c>
      <c r="T23" s="13">
        <f t="shared" si="14"/>
        <v>438.1819999999999</v>
      </c>
      <c r="U23" s="13">
        <f t="shared" si="14"/>
        <v>378.18199999999979</v>
      </c>
      <c r="V23" s="13">
        <f t="shared" si="14"/>
        <v>318.18199999999973</v>
      </c>
      <c r="W23" s="13">
        <f t="shared" si="14"/>
        <v>258.18199999999985</v>
      </c>
      <c r="X23" s="13">
        <f t="shared" si="14"/>
        <v>198.18199999999979</v>
      </c>
      <c r="Y23" s="13">
        <f t="shared" si="14"/>
        <v>138.1819999999999</v>
      </c>
      <c r="Z23" s="13">
        <f t="shared" si="14"/>
        <v>78.181999999999647</v>
      </c>
      <c r="AA23" s="13">
        <f t="shared" si="14"/>
        <v>18.18199999999975</v>
      </c>
      <c r="AB23" s="13">
        <f t="shared" si="14"/>
        <v>-41.818000000000325</v>
      </c>
      <c r="AC23" s="13">
        <f t="shared" si="14"/>
        <v>-101.81800000000021</v>
      </c>
      <c r="AD23" s="13">
        <f t="shared" si="14"/>
        <v>-161.8180000000001</v>
      </c>
      <c r="AE23" s="13">
        <f t="shared" si="14"/>
        <v>-221.81800000000018</v>
      </c>
      <c r="AF23" s="13">
        <f t="shared" si="14"/>
        <v>-281.81800000000027</v>
      </c>
      <c r="AG23" s="13">
        <f t="shared" si="14"/>
        <v>-341.81800000000032</v>
      </c>
      <c r="AH23" s="13">
        <f t="shared" si="14"/>
        <v>-401.81800000000038</v>
      </c>
      <c r="AI23" s="13">
        <f t="shared" si="14"/>
        <v>-461.81800000000044</v>
      </c>
      <c r="AJ23" s="13">
        <f t="shared" si="14"/>
        <v>-521.81800000000021</v>
      </c>
      <c r="AK23" s="13">
        <f t="shared" si="14"/>
        <v>-581.81800000000021</v>
      </c>
      <c r="AL23" s="13">
        <f t="shared" si="14"/>
        <v>-641.81800000000032</v>
      </c>
      <c r="AM23" s="13">
        <f t="shared" si="14"/>
        <v>-701.81800000000032</v>
      </c>
      <c r="AN23" s="13">
        <f t="shared" si="14"/>
        <v>-761.81800000000044</v>
      </c>
      <c r="AO23" s="13">
        <f t="shared" si="14"/>
        <v>-821.81800000000021</v>
      </c>
      <c r="AP23" s="13">
        <f t="shared" si="14"/>
        <v>-881.81800000000021</v>
      </c>
      <c r="AQ23" s="13">
        <f t="shared" si="14"/>
        <v>-941.81800000000067</v>
      </c>
      <c r="AR23" s="13">
        <f t="shared" si="14"/>
        <v>-1001.8180000000003</v>
      </c>
      <c r="AS23" s="13"/>
      <c r="AT23" s="13"/>
      <c r="AU23" s="13"/>
      <c r="AV23" s="13"/>
      <c r="AW23" s="13"/>
      <c r="AX23" s="13"/>
    </row>
    <row r="24" spans="2:50" x14ac:dyDescent="0.15">
      <c r="C24" s="8" t="s">
        <v>13</v>
      </c>
      <c r="D24" t="s">
        <v>3</v>
      </c>
      <c r="E24" s="13">
        <f>E8</f>
        <v>1000</v>
      </c>
      <c r="F24" s="13">
        <f t="shared" ref="F24:AR24" si="15">F8</f>
        <v>1000</v>
      </c>
      <c r="G24" s="13">
        <f t="shared" si="15"/>
        <v>1000</v>
      </c>
      <c r="H24" s="13">
        <f t="shared" si="15"/>
        <v>1000</v>
      </c>
      <c r="I24" s="13">
        <f t="shared" si="15"/>
        <v>1000</v>
      </c>
      <c r="J24" s="13">
        <f t="shared" si="15"/>
        <v>1000</v>
      </c>
      <c r="K24" s="13">
        <f t="shared" si="15"/>
        <v>1000</v>
      </c>
      <c r="L24" s="13">
        <f t="shared" si="15"/>
        <v>1000</v>
      </c>
      <c r="M24" s="13">
        <f t="shared" si="15"/>
        <v>1000</v>
      </c>
      <c r="N24" s="13">
        <f t="shared" si="15"/>
        <v>1000</v>
      </c>
      <c r="O24" s="13">
        <f t="shared" si="15"/>
        <v>1000</v>
      </c>
      <c r="P24" s="13">
        <f t="shared" si="15"/>
        <v>1000</v>
      </c>
      <c r="Q24" s="13">
        <f t="shared" si="15"/>
        <v>1000</v>
      </c>
      <c r="R24" s="13">
        <f t="shared" si="15"/>
        <v>1000</v>
      </c>
      <c r="S24" s="13">
        <f t="shared" si="15"/>
        <v>1000</v>
      </c>
      <c r="T24" s="13">
        <f t="shared" si="15"/>
        <v>1000</v>
      </c>
      <c r="U24" s="13">
        <f t="shared" si="15"/>
        <v>1000</v>
      </c>
      <c r="V24" s="13">
        <f t="shared" si="15"/>
        <v>1000</v>
      </c>
      <c r="W24" s="13">
        <f t="shared" si="15"/>
        <v>1000</v>
      </c>
      <c r="X24" s="13">
        <f t="shared" si="15"/>
        <v>1000</v>
      </c>
      <c r="Y24" s="13">
        <f t="shared" si="15"/>
        <v>1000</v>
      </c>
      <c r="Z24" s="13">
        <f t="shared" si="15"/>
        <v>1000</v>
      </c>
      <c r="AA24" s="13">
        <f t="shared" si="15"/>
        <v>1000</v>
      </c>
      <c r="AB24" s="13">
        <f t="shared" si="15"/>
        <v>1000</v>
      </c>
      <c r="AC24" s="13">
        <f t="shared" si="15"/>
        <v>1000</v>
      </c>
      <c r="AD24" s="13">
        <f t="shared" si="15"/>
        <v>1000</v>
      </c>
      <c r="AE24" s="13">
        <f t="shared" si="15"/>
        <v>1000</v>
      </c>
      <c r="AF24" s="13">
        <f t="shared" si="15"/>
        <v>1000</v>
      </c>
      <c r="AG24" s="13">
        <f t="shared" si="15"/>
        <v>1000</v>
      </c>
      <c r="AH24" s="13">
        <f t="shared" si="15"/>
        <v>1000</v>
      </c>
      <c r="AI24" s="13">
        <f t="shared" si="15"/>
        <v>1000</v>
      </c>
      <c r="AJ24" s="13">
        <f t="shared" si="15"/>
        <v>1000</v>
      </c>
      <c r="AK24" s="13">
        <f t="shared" si="15"/>
        <v>1000</v>
      </c>
      <c r="AL24" s="13">
        <f t="shared" si="15"/>
        <v>1000</v>
      </c>
      <c r="AM24" s="13">
        <f t="shared" si="15"/>
        <v>1000</v>
      </c>
      <c r="AN24" s="13">
        <f t="shared" si="15"/>
        <v>1000</v>
      </c>
      <c r="AO24" s="13">
        <f t="shared" si="15"/>
        <v>1000</v>
      </c>
      <c r="AP24" s="13">
        <f t="shared" si="15"/>
        <v>1000</v>
      </c>
      <c r="AQ24" s="13">
        <f t="shared" si="15"/>
        <v>1000</v>
      </c>
      <c r="AR24" s="13">
        <f t="shared" si="15"/>
        <v>1000</v>
      </c>
      <c r="AS24" s="9"/>
      <c r="AT24" s="9"/>
      <c r="AU24" s="9"/>
      <c r="AV24" s="9"/>
      <c r="AW24" s="9"/>
      <c r="AX24" s="9"/>
    </row>
    <row r="25" spans="2:50" x14ac:dyDescent="0.15">
      <c r="C25" s="8" t="s">
        <v>13</v>
      </c>
      <c r="D25" t="s">
        <v>19</v>
      </c>
      <c r="E25" s="9">
        <f>E8+E20</f>
        <v>1006.6708973080757</v>
      </c>
      <c r="F25" s="9">
        <f t="shared" ref="F25:AR25" si="16">F8+F20</f>
        <v>1006.3717946161515</v>
      </c>
      <c r="G25" s="9">
        <f t="shared" si="16"/>
        <v>1006.0726919242273</v>
      </c>
      <c r="H25" s="9">
        <f t="shared" si="16"/>
        <v>1005.773589232303</v>
      </c>
      <c r="I25" s="9">
        <f t="shared" si="16"/>
        <v>1005.4744865403788</v>
      </c>
      <c r="J25" s="9">
        <f t="shared" si="16"/>
        <v>1005.1753838484547</v>
      </c>
      <c r="K25" s="9">
        <f t="shared" si="16"/>
        <v>1004.8762811565304</v>
      </c>
      <c r="L25" s="9">
        <f t="shared" si="16"/>
        <v>1004.5771784646062</v>
      </c>
      <c r="M25" s="9">
        <f t="shared" si="16"/>
        <v>1004.278075772682</v>
      </c>
      <c r="N25" s="9">
        <f t="shared" si="16"/>
        <v>1003.9789730807578</v>
      </c>
      <c r="O25" s="9">
        <f t="shared" si="16"/>
        <v>1003.6798703888335</v>
      </c>
      <c r="P25" s="9">
        <f t="shared" si="16"/>
        <v>1003.3807676969093</v>
      </c>
      <c r="Q25" s="9">
        <f t="shared" si="16"/>
        <v>1003.0816650049851</v>
      </c>
      <c r="R25" s="9">
        <f t="shared" si="16"/>
        <v>1002.7825623130608</v>
      </c>
      <c r="S25" s="9">
        <f t="shared" si="16"/>
        <v>1002.4834596211366</v>
      </c>
      <c r="T25" s="9">
        <f t="shared" si="16"/>
        <v>1002.1843569292124</v>
      </c>
      <c r="U25" s="9">
        <f t="shared" si="16"/>
        <v>1001.8852542372881</v>
      </c>
      <c r="V25" s="9">
        <f t="shared" si="16"/>
        <v>1001.5861515453639</v>
      </c>
      <c r="W25" s="9">
        <f t="shared" si="16"/>
        <v>1001.2870488534397</v>
      </c>
      <c r="X25" s="9">
        <f t="shared" si="16"/>
        <v>1000.9879461615154</v>
      </c>
      <c r="Y25" s="9">
        <f t="shared" si="16"/>
        <v>1000.6888434695912</v>
      </c>
      <c r="Z25" s="9">
        <f t="shared" si="16"/>
        <v>1000.389740777667</v>
      </c>
      <c r="AA25" s="9">
        <f t="shared" si="16"/>
        <v>1000.0906380857427</v>
      </c>
      <c r="AB25" s="9">
        <f t="shared" si="16"/>
        <v>999.79153539381855</v>
      </c>
      <c r="AC25" s="9">
        <f t="shared" si="16"/>
        <v>999.49243270189436</v>
      </c>
      <c r="AD25" s="9">
        <f t="shared" si="16"/>
        <v>999.19333000997005</v>
      </c>
      <c r="AE25" s="9">
        <f t="shared" si="16"/>
        <v>998.89422731804586</v>
      </c>
      <c r="AF25" s="9">
        <f t="shared" si="16"/>
        <v>998.59512462612167</v>
      </c>
      <c r="AG25" s="9">
        <f t="shared" si="16"/>
        <v>998.29602193419737</v>
      </c>
      <c r="AH25" s="9">
        <f t="shared" si="16"/>
        <v>997.99691924227318</v>
      </c>
      <c r="AI25" s="9">
        <f t="shared" si="16"/>
        <v>997.69781655034899</v>
      </c>
      <c r="AJ25" s="9">
        <f t="shared" si="16"/>
        <v>997.39871385842468</v>
      </c>
      <c r="AK25" s="9">
        <f t="shared" si="16"/>
        <v>997.09961116650049</v>
      </c>
      <c r="AL25" s="9">
        <f t="shared" si="16"/>
        <v>996.8005084745763</v>
      </c>
      <c r="AM25" s="9">
        <f t="shared" si="16"/>
        <v>996.501405782652</v>
      </c>
      <c r="AN25" s="9">
        <f t="shared" si="16"/>
        <v>996.20230309072781</v>
      </c>
      <c r="AO25" s="9">
        <f t="shared" si="16"/>
        <v>995.90320039880362</v>
      </c>
      <c r="AP25" s="9">
        <f t="shared" si="16"/>
        <v>995.60409770687932</v>
      </c>
      <c r="AQ25" s="9">
        <f t="shared" si="16"/>
        <v>995.30499501495513</v>
      </c>
      <c r="AR25" s="9">
        <f t="shared" si="16"/>
        <v>995.00589232303093</v>
      </c>
      <c r="AS25" s="11"/>
      <c r="AT25" s="11"/>
      <c r="AU25" s="11"/>
      <c r="AV25" s="11"/>
      <c r="AW25" s="11"/>
      <c r="AX25" s="11"/>
    </row>
    <row r="26" spans="2:50" x14ac:dyDescent="0.15">
      <c r="C26" s="8" t="s">
        <v>13</v>
      </c>
      <c r="D26" t="s">
        <v>20</v>
      </c>
      <c r="E26" s="11">
        <f>(E25+E24)/2</f>
        <v>1003.3354486540379</v>
      </c>
      <c r="F26" s="11">
        <f t="shared" ref="F26:AR26" si="17">(F25+F24)/2</f>
        <v>1003.1858973080757</v>
      </c>
      <c r="G26" s="11">
        <f t="shared" si="17"/>
        <v>1003.0363459621137</v>
      </c>
      <c r="H26" s="11">
        <f t="shared" si="17"/>
        <v>1002.8867946161515</v>
      </c>
      <c r="I26" s="11">
        <f t="shared" si="17"/>
        <v>1002.7372432701894</v>
      </c>
      <c r="J26" s="11">
        <f t="shared" si="17"/>
        <v>1002.5876919242273</v>
      </c>
      <c r="K26" s="11">
        <f t="shared" si="17"/>
        <v>1002.4381405782651</v>
      </c>
      <c r="L26" s="11">
        <f t="shared" si="17"/>
        <v>1002.2885892323031</v>
      </c>
      <c r="M26" s="11">
        <f t="shared" si="17"/>
        <v>1002.1390378863409</v>
      </c>
      <c r="N26" s="11">
        <f t="shared" si="17"/>
        <v>1001.9894865403789</v>
      </c>
      <c r="O26" s="11">
        <f t="shared" si="17"/>
        <v>1001.8399351944167</v>
      </c>
      <c r="P26" s="11">
        <f t="shared" si="17"/>
        <v>1001.6903838484546</v>
      </c>
      <c r="Q26" s="11">
        <f t="shared" si="17"/>
        <v>1001.5408325024925</v>
      </c>
      <c r="R26" s="11">
        <f t="shared" si="17"/>
        <v>1001.3912811565303</v>
      </c>
      <c r="S26" s="11">
        <f t="shared" si="17"/>
        <v>1001.2417298105684</v>
      </c>
      <c r="T26" s="11">
        <f t="shared" si="17"/>
        <v>1001.0921784646061</v>
      </c>
      <c r="U26" s="11">
        <f t="shared" si="17"/>
        <v>1000.9426271186441</v>
      </c>
      <c r="V26" s="11">
        <f t="shared" si="17"/>
        <v>1000.793075772682</v>
      </c>
      <c r="W26" s="11">
        <f t="shared" si="17"/>
        <v>1000.6435244267199</v>
      </c>
      <c r="X26" s="11">
        <f t="shared" si="17"/>
        <v>1000.4939730807578</v>
      </c>
      <c r="Y26" s="11">
        <f t="shared" si="17"/>
        <v>1000.3444217347956</v>
      </c>
      <c r="Z26" s="11">
        <f t="shared" si="17"/>
        <v>1000.1948703888336</v>
      </c>
      <c r="AA26" s="11">
        <f t="shared" si="17"/>
        <v>1000.0453190428714</v>
      </c>
      <c r="AB26" s="11">
        <f t="shared" si="17"/>
        <v>999.89576769690927</v>
      </c>
      <c r="AC26" s="11">
        <f t="shared" si="17"/>
        <v>999.74621635094718</v>
      </c>
      <c r="AD26" s="11">
        <f t="shared" si="17"/>
        <v>999.59666500498497</v>
      </c>
      <c r="AE26" s="11">
        <f t="shared" si="17"/>
        <v>999.44711365902299</v>
      </c>
      <c r="AF26" s="11">
        <f t="shared" si="17"/>
        <v>999.29756231306078</v>
      </c>
      <c r="AG26" s="11">
        <f t="shared" si="17"/>
        <v>999.14801096709868</v>
      </c>
      <c r="AH26" s="11">
        <f t="shared" si="17"/>
        <v>998.99845962113659</v>
      </c>
      <c r="AI26" s="11">
        <f t="shared" si="17"/>
        <v>998.84890827517449</v>
      </c>
      <c r="AJ26" s="11">
        <f t="shared" si="17"/>
        <v>998.6993569292124</v>
      </c>
      <c r="AK26" s="11">
        <f t="shared" si="17"/>
        <v>998.54980558325019</v>
      </c>
      <c r="AL26" s="11">
        <f t="shared" si="17"/>
        <v>998.40025423728821</v>
      </c>
      <c r="AM26" s="11">
        <f t="shared" si="17"/>
        <v>998.250702891326</v>
      </c>
      <c r="AN26" s="11">
        <f t="shared" si="17"/>
        <v>998.1011515453639</v>
      </c>
      <c r="AO26" s="11">
        <f t="shared" si="17"/>
        <v>997.95160019940181</v>
      </c>
      <c r="AP26" s="11">
        <f t="shared" si="17"/>
        <v>997.8020488534396</v>
      </c>
      <c r="AQ26" s="11">
        <f t="shared" si="17"/>
        <v>997.65249750747762</v>
      </c>
      <c r="AR26" s="11">
        <f t="shared" si="17"/>
        <v>997.50294616151541</v>
      </c>
      <c r="AS26" s="15"/>
      <c r="AT26" s="15"/>
      <c r="AU26" s="15"/>
      <c r="AV26" s="15"/>
      <c r="AW26" s="15"/>
      <c r="AX26" s="15"/>
    </row>
    <row r="27" spans="2:50" x14ac:dyDescent="0.15">
      <c r="C27" s="14" t="s">
        <v>13</v>
      </c>
      <c r="D27" s="1" t="s">
        <v>21</v>
      </c>
      <c r="E27" s="15">
        <f>E21/E26</f>
        <v>1.3297441682190534</v>
      </c>
      <c r="F27" s="15">
        <f t="shared" ref="F27:AR27" si="18">F21/F26</f>
        <v>1.2703118401583318</v>
      </c>
      <c r="G27" s="15">
        <f t="shared" si="18"/>
        <v>1.2108617895401157</v>
      </c>
      <c r="H27" s="15">
        <f t="shared" si="18"/>
        <v>1.1513940084359959</v>
      </c>
      <c r="I27" s="15">
        <f t="shared" si="18"/>
        <v>1.0919084889128332</v>
      </c>
      <c r="J27" s="15">
        <f t="shared" si="18"/>
        <v>1.0324052230327549</v>
      </c>
      <c r="K27" s="15">
        <f t="shared" si="18"/>
        <v>0.97288420285315214</v>
      </c>
      <c r="L27" s="15">
        <f t="shared" si="18"/>
        <v>0.91334542042667433</v>
      </c>
      <c r="M27" s="15">
        <f t="shared" si="18"/>
        <v>0.85378886780122765</v>
      </c>
      <c r="N27" s="15">
        <f t="shared" si="18"/>
        <v>0.79421453701997069</v>
      </c>
      <c r="O27" s="15">
        <f t="shared" si="18"/>
        <v>0.73462242012131096</v>
      </c>
      <c r="P27" s="15">
        <f t="shared" si="18"/>
        <v>0.67501250913890098</v>
      </c>
      <c r="Q27" s="15">
        <f t="shared" si="18"/>
        <v>0.61538479610163577</v>
      </c>
      <c r="R27" s="15">
        <f t="shared" si="18"/>
        <v>0.55573927303364778</v>
      </c>
      <c r="S27" s="15">
        <f t="shared" si="18"/>
        <v>0.49607593195430466</v>
      </c>
      <c r="T27" s="15">
        <f t="shared" si="18"/>
        <v>0.43639476487820561</v>
      </c>
      <c r="U27" s="15">
        <f t="shared" si="18"/>
        <v>0.37669576381517639</v>
      </c>
      <c r="V27" s="15">
        <f t="shared" si="18"/>
        <v>0.31697892077026762</v>
      </c>
      <c r="W27" s="15">
        <f t="shared" si="18"/>
        <v>0.25724422774375022</v>
      </c>
      <c r="X27" s="15">
        <f t="shared" si="18"/>
        <v>0.19749167673111162</v>
      </c>
      <c r="Y27" s="15">
        <f t="shared" si="18"/>
        <v>0.13772125972305313</v>
      </c>
      <c r="Z27" s="15">
        <f t="shared" si="18"/>
        <v>7.7932968705484856E-2</v>
      </c>
      <c r="AA27" s="15">
        <f t="shared" si="18"/>
        <v>1.8126795659524471E-2</v>
      </c>
      <c r="AB27" s="15">
        <f t="shared" si="18"/>
        <v>-4.1697267438509156E-2</v>
      </c>
      <c r="AC27" s="15">
        <f t="shared" si="18"/>
        <v>-0.10153922861709726</v>
      </c>
      <c r="AD27" s="15">
        <f t="shared" si="18"/>
        <v>-0.16139909590952625</v>
      </c>
      <c r="AE27" s="15">
        <f t="shared" si="18"/>
        <v>-0.22127687735389071</v>
      </c>
      <c r="AF27" s="15">
        <f t="shared" si="18"/>
        <v>-0.28117258099309678</v>
      </c>
      <c r="AG27" s="15">
        <f t="shared" si="18"/>
        <v>-0.34108621487486596</v>
      </c>
      <c r="AH27" s="15">
        <f t="shared" si="18"/>
        <v>-0.40101778705173907</v>
      </c>
      <c r="AI27" s="15">
        <f t="shared" si="18"/>
        <v>-0.46096730558107929</v>
      </c>
      <c r="AJ27" s="15">
        <f t="shared" si="18"/>
        <v>-0.52093477852507597</v>
      </c>
      <c r="AK27" s="15">
        <f t="shared" si="18"/>
        <v>-0.580920213950749</v>
      </c>
      <c r="AL27" s="15">
        <f t="shared" si="18"/>
        <v>-0.64092361992995095</v>
      </c>
      <c r="AM27" s="15">
        <f t="shared" si="18"/>
        <v>-0.70094500453937181</v>
      </c>
      <c r="AN27" s="15">
        <f t="shared" si="18"/>
        <v>-0.76098437586054213</v>
      </c>
      <c r="AO27" s="15">
        <f t="shared" si="18"/>
        <v>-0.8210417419798367</v>
      </c>
      <c r="AP27" s="15">
        <f t="shared" si="18"/>
        <v>-0.88111711098847889</v>
      </c>
      <c r="AQ27" s="15">
        <f t="shared" si="18"/>
        <v>-0.9412104909825435</v>
      </c>
      <c r="AR27" s="15">
        <f t="shared" si="18"/>
        <v>-1.0013218900629592</v>
      </c>
    </row>
    <row r="28" spans="2:50" x14ac:dyDescent="0.15">
      <c r="C28" s="8"/>
      <c r="AS28" s="16"/>
      <c r="AT28" s="16"/>
      <c r="AU28" s="16"/>
      <c r="AV28" s="16"/>
      <c r="AW28" s="16"/>
      <c r="AX28" s="16"/>
    </row>
    <row r="29" spans="2:50" x14ac:dyDescent="0.15">
      <c r="B29" s="1" t="s">
        <v>22</v>
      </c>
      <c r="C29" s="8" t="s">
        <v>10</v>
      </c>
      <c r="D29" t="s">
        <v>3</v>
      </c>
      <c r="E29" s="16">
        <f>E25</f>
        <v>1006.6708973080757</v>
      </c>
      <c r="F29" s="16">
        <f t="shared" ref="F29:AR29" si="19">F25</f>
        <v>1006.3717946161515</v>
      </c>
      <c r="G29" s="16">
        <f t="shared" si="19"/>
        <v>1006.0726919242273</v>
      </c>
      <c r="H29" s="16">
        <f t="shared" si="19"/>
        <v>1005.773589232303</v>
      </c>
      <c r="I29" s="16">
        <f t="shared" si="19"/>
        <v>1005.4744865403788</v>
      </c>
      <c r="J29" s="16">
        <f t="shared" si="19"/>
        <v>1005.1753838484547</v>
      </c>
      <c r="K29" s="16">
        <f t="shared" si="19"/>
        <v>1004.8762811565304</v>
      </c>
      <c r="L29" s="16">
        <f t="shared" si="19"/>
        <v>1004.5771784646062</v>
      </c>
      <c r="M29" s="16">
        <f t="shared" si="19"/>
        <v>1004.278075772682</v>
      </c>
      <c r="N29" s="16">
        <f t="shared" si="19"/>
        <v>1003.9789730807578</v>
      </c>
      <c r="O29" s="16">
        <f t="shared" si="19"/>
        <v>1003.6798703888335</v>
      </c>
      <c r="P29" s="16">
        <f t="shared" si="19"/>
        <v>1003.3807676969093</v>
      </c>
      <c r="Q29" s="16">
        <f t="shared" si="19"/>
        <v>1003.0816650049851</v>
      </c>
      <c r="R29" s="16">
        <f t="shared" si="19"/>
        <v>1002.7825623130608</v>
      </c>
      <c r="S29" s="16">
        <f t="shared" si="19"/>
        <v>1002.4834596211366</v>
      </c>
      <c r="T29" s="16">
        <f t="shared" si="19"/>
        <v>1002.1843569292124</v>
      </c>
      <c r="U29" s="16">
        <f t="shared" si="19"/>
        <v>1001.8852542372881</v>
      </c>
      <c r="V29" s="16">
        <f t="shared" si="19"/>
        <v>1001.5861515453639</v>
      </c>
      <c r="W29" s="16">
        <f t="shared" si="19"/>
        <v>1001.2870488534397</v>
      </c>
      <c r="X29" s="16">
        <f t="shared" si="19"/>
        <v>1000.9879461615154</v>
      </c>
      <c r="Y29" s="16">
        <f t="shared" si="19"/>
        <v>1000.6888434695912</v>
      </c>
      <c r="Z29" s="16">
        <f t="shared" si="19"/>
        <v>1000.389740777667</v>
      </c>
      <c r="AA29" s="16">
        <f t="shared" si="19"/>
        <v>1000.0906380857427</v>
      </c>
      <c r="AB29" s="16">
        <f t="shared" si="19"/>
        <v>999.79153539381855</v>
      </c>
      <c r="AC29" s="16">
        <f t="shared" si="19"/>
        <v>999.49243270189436</v>
      </c>
      <c r="AD29" s="16">
        <f t="shared" si="19"/>
        <v>999.19333000997005</v>
      </c>
      <c r="AE29" s="16">
        <f t="shared" si="19"/>
        <v>998.89422731804586</v>
      </c>
      <c r="AF29" s="16">
        <f t="shared" si="19"/>
        <v>998.59512462612167</v>
      </c>
      <c r="AG29" s="16">
        <f t="shared" si="19"/>
        <v>998.29602193419737</v>
      </c>
      <c r="AH29" s="16">
        <f t="shared" si="19"/>
        <v>997.99691924227318</v>
      </c>
      <c r="AI29" s="16">
        <f t="shared" si="19"/>
        <v>997.69781655034899</v>
      </c>
      <c r="AJ29" s="16">
        <f t="shared" si="19"/>
        <v>997.39871385842468</v>
      </c>
      <c r="AK29" s="16">
        <f t="shared" si="19"/>
        <v>997.09961116650049</v>
      </c>
      <c r="AL29" s="16">
        <f t="shared" si="19"/>
        <v>996.8005084745763</v>
      </c>
      <c r="AM29" s="16">
        <f t="shared" si="19"/>
        <v>996.501405782652</v>
      </c>
      <c r="AN29" s="16">
        <f t="shared" si="19"/>
        <v>996.20230309072781</v>
      </c>
      <c r="AO29" s="16">
        <f t="shared" si="19"/>
        <v>995.90320039880362</v>
      </c>
      <c r="AP29" s="16">
        <f t="shared" si="19"/>
        <v>995.60409770687932</v>
      </c>
      <c r="AQ29" s="16">
        <f t="shared" si="19"/>
        <v>995.30499501495513</v>
      </c>
      <c r="AR29" s="16">
        <f t="shared" si="19"/>
        <v>995.00589232303093</v>
      </c>
      <c r="AS29" s="17"/>
      <c r="AT29" s="17"/>
      <c r="AU29" s="17"/>
      <c r="AV29" s="17"/>
      <c r="AW29" s="17"/>
      <c r="AX29" s="17"/>
    </row>
    <row r="30" spans="2:50" x14ac:dyDescent="0.15">
      <c r="C30" s="8" t="s">
        <v>10</v>
      </c>
      <c r="D30" t="s">
        <v>23</v>
      </c>
      <c r="E30" s="17">
        <f>E16</f>
        <v>0.6</v>
      </c>
      <c r="F30" s="17">
        <f t="shared" ref="F30:AR30" si="20">F16</f>
        <v>1.2</v>
      </c>
      <c r="G30" s="17">
        <f t="shared" si="20"/>
        <v>1.8</v>
      </c>
      <c r="H30" s="17">
        <f t="shared" si="20"/>
        <v>2.4</v>
      </c>
      <c r="I30" s="17">
        <f t="shared" si="20"/>
        <v>3</v>
      </c>
      <c r="J30" s="17">
        <f t="shared" si="20"/>
        <v>3.6</v>
      </c>
      <c r="K30" s="17">
        <f t="shared" si="20"/>
        <v>4.2</v>
      </c>
      <c r="L30" s="17">
        <f t="shared" si="20"/>
        <v>4.8</v>
      </c>
      <c r="M30" s="17">
        <f t="shared" si="20"/>
        <v>5.4</v>
      </c>
      <c r="N30" s="17">
        <f t="shared" si="20"/>
        <v>6</v>
      </c>
      <c r="O30" s="17">
        <f t="shared" si="20"/>
        <v>6.6000000000000005</v>
      </c>
      <c r="P30" s="17">
        <f t="shared" si="20"/>
        <v>7.2</v>
      </c>
      <c r="Q30" s="17">
        <f t="shared" si="20"/>
        <v>7.8</v>
      </c>
      <c r="R30" s="17">
        <f t="shared" si="20"/>
        <v>8.4</v>
      </c>
      <c r="S30" s="17">
        <f t="shared" si="20"/>
        <v>9</v>
      </c>
      <c r="T30" s="17">
        <f t="shared" si="20"/>
        <v>9.6</v>
      </c>
      <c r="U30" s="17">
        <f t="shared" si="20"/>
        <v>10.200000000000001</v>
      </c>
      <c r="V30" s="17">
        <f t="shared" si="20"/>
        <v>10.8</v>
      </c>
      <c r="W30" s="17">
        <f t="shared" si="20"/>
        <v>11.4</v>
      </c>
      <c r="X30" s="17">
        <f t="shared" si="20"/>
        <v>12</v>
      </c>
      <c r="Y30" s="17">
        <f t="shared" si="20"/>
        <v>12.6</v>
      </c>
      <c r="Z30" s="17">
        <f t="shared" si="20"/>
        <v>13.200000000000001</v>
      </c>
      <c r="AA30" s="17">
        <f t="shared" si="20"/>
        <v>13.8</v>
      </c>
      <c r="AB30" s="17">
        <f t="shared" si="20"/>
        <v>14.4</v>
      </c>
      <c r="AC30" s="17">
        <f t="shared" si="20"/>
        <v>15</v>
      </c>
      <c r="AD30" s="17">
        <f t="shared" si="20"/>
        <v>15.6</v>
      </c>
      <c r="AE30" s="17">
        <f t="shared" si="20"/>
        <v>16.2</v>
      </c>
      <c r="AF30" s="17">
        <f t="shared" si="20"/>
        <v>16.8</v>
      </c>
      <c r="AG30" s="17">
        <f t="shared" si="20"/>
        <v>17.400000000000002</v>
      </c>
      <c r="AH30" s="17">
        <f t="shared" si="20"/>
        <v>18</v>
      </c>
      <c r="AI30" s="17">
        <f t="shared" si="20"/>
        <v>18.600000000000001</v>
      </c>
      <c r="AJ30" s="17">
        <f t="shared" si="20"/>
        <v>19.2</v>
      </c>
      <c r="AK30" s="17">
        <f t="shared" si="20"/>
        <v>19.8</v>
      </c>
      <c r="AL30" s="17">
        <f t="shared" si="20"/>
        <v>20.400000000000002</v>
      </c>
      <c r="AM30" s="17">
        <f t="shared" si="20"/>
        <v>21</v>
      </c>
      <c r="AN30" s="17">
        <f t="shared" si="20"/>
        <v>21.6</v>
      </c>
      <c r="AO30" s="17">
        <f t="shared" si="20"/>
        <v>22.2</v>
      </c>
      <c r="AP30" s="17">
        <f t="shared" si="20"/>
        <v>22.8</v>
      </c>
      <c r="AQ30" s="17">
        <f t="shared" si="20"/>
        <v>23.400000000000002</v>
      </c>
      <c r="AR30" s="17">
        <f t="shared" si="20"/>
        <v>24</v>
      </c>
      <c r="AS30" s="17"/>
      <c r="AT30" s="17"/>
      <c r="AU30" s="17"/>
      <c r="AV30" s="17"/>
      <c r="AW30" s="17"/>
      <c r="AX30" s="17"/>
    </row>
    <row r="31" spans="2:50" x14ac:dyDescent="0.15">
      <c r="C31" s="8" t="s">
        <v>10</v>
      </c>
      <c r="D31" t="s">
        <v>12</v>
      </c>
      <c r="E31" s="17">
        <f>E30/(1+E15)</f>
        <v>0.59820538384845467</v>
      </c>
      <c r="F31" s="17">
        <f t="shared" ref="F31:AR31" si="21">F30/(1+F15)</f>
        <v>1.1964107676969093</v>
      </c>
      <c r="G31" s="17">
        <f t="shared" si="21"/>
        <v>1.7946161515453642</v>
      </c>
      <c r="H31" s="17">
        <f t="shared" si="21"/>
        <v>2.3928215353938187</v>
      </c>
      <c r="I31" s="17">
        <f t="shared" si="21"/>
        <v>2.9910269192422736</v>
      </c>
      <c r="J31" s="17">
        <f t="shared" si="21"/>
        <v>3.5892323030907285</v>
      </c>
      <c r="K31" s="17">
        <f t="shared" si="21"/>
        <v>4.1874376869391829</v>
      </c>
      <c r="L31" s="17">
        <f t="shared" si="21"/>
        <v>4.7856430707876374</v>
      </c>
      <c r="M31" s="17">
        <f t="shared" si="21"/>
        <v>5.3838484546360927</v>
      </c>
      <c r="N31" s="17">
        <f t="shared" si="21"/>
        <v>5.9820538384845472</v>
      </c>
      <c r="O31" s="17">
        <f t="shared" si="21"/>
        <v>6.5802592223330025</v>
      </c>
      <c r="P31" s="17">
        <f t="shared" si="21"/>
        <v>7.178464606181457</v>
      </c>
      <c r="Q31" s="17">
        <f t="shared" si="21"/>
        <v>7.7766699900299106</v>
      </c>
      <c r="R31" s="17">
        <f t="shared" si="21"/>
        <v>8.3748753738783659</v>
      </c>
      <c r="S31" s="17">
        <f t="shared" si="21"/>
        <v>8.9730807577268212</v>
      </c>
      <c r="T31" s="17">
        <f t="shared" si="21"/>
        <v>9.5712861415752748</v>
      </c>
      <c r="U31" s="17">
        <f t="shared" si="21"/>
        <v>10.16949152542373</v>
      </c>
      <c r="V31" s="17">
        <f t="shared" si="21"/>
        <v>10.767696909272185</v>
      </c>
      <c r="W31" s="17">
        <f t="shared" si="21"/>
        <v>11.365902293120639</v>
      </c>
      <c r="X31" s="17">
        <f t="shared" si="21"/>
        <v>11.964107676969094</v>
      </c>
      <c r="Y31" s="17">
        <f t="shared" si="21"/>
        <v>12.562313060817548</v>
      </c>
      <c r="Z31" s="17">
        <f t="shared" si="21"/>
        <v>13.160518444666005</v>
      </c>
      <c r="AA31" s="17">
        <f t="shared" si="21"/>
        <v>13.758723828514459</v>
      </c>
      <c r="AB31" s="17">
        <f t="shared" si="21"/>
        <v>14.356929212362914</v>
      </c>
      <c r="AC31" s="17">
        <f t="shared" si="21"/>
        <v>14.955134596211368</v>
      </c>
      <c r="AD31" s="17">
        <f t="shared" si="21"/>
        <v>15.553339980059821</v>
      </c>
      <c r="AE31" s="17">
        <f t="shared" si="21"/>
        <v>16.151545363908276</v>
      </c>
      <c r="AF31" s="17">
        <f t="shared" si="21"/>
        <v>16.749750747756732</v>
      </c>
      <c r="AG31" s="17">
        <f t="shared" si="21"/>
        <v>17.347956131605187</v>
      </c>
      <c r="AH31" s="17">
        <f t="shared" si="21"/>
        <v>17.946161515453642</v>
      </c>
      <c r="AI31" s="17">
        <f t="shared" si="21"/>
        <v>18.544366899302098</v>
      </c>
      <c r="AJ31" s="17">
        <f t="shared" si="21"/>
        <v>19.14257228315055</v>
      </c>
      <c r="AK31" s="17">
        <f t="shared" si="21"/>
        <v>19.740777666999005</v>
      </c>
      <c r="AL31" s="17">
        <f t="shared" si="21"/>
        <v>20.33898305084746</v>
      </c>
      <c r="AM31" s="17">
        <f t="shared" si="21"/>
        <v>20.937188434695916</v>
      </c>
      <c r="AN31" s="17">
        <f t="shared" si="21"/>
        <v>21.535393818544371</v>
      </c>
      <c r="AO31" s="17">
        <f t="shared" si="21"/>
        <v>22.133599202392823</v>
      </c>
      <c r="AP31" s="17">
        <f t="shared" si="21"/>
        <v>22.731804586241278</v>
      </c>
      <c r="AQ31" s="17">
        <f t="shared" si="21"/>
        <v>23.330009970089737</v>
      </c>
      <c r="AR31" s="17">
        <f t="shared" si="21"/>
        <v>23.928215353938189</v>
      </c>
      <c r="AS31" s="17"/>
      <c r="AT31" s="17"/>
      <c r="AU31" s="17"/>
      <c r="AV31" s="17"/>
      <c r="AW31" s="17"/>
      <c r="AX31" s="17"/>
    </row>
    <row r="32" spans="2:50" x14ac:dyDescent="0.15">
      <c r="C32" s="8" t="s">
        <v>10</v>
      </c>
      <c r="D32" t="s">
        <v>24</v>
      </c>
      <c r="E32" s="17">
        <f>E29+E31</f>
        <v>1007.2691026919242</v>
      </c>
      <c r="F32" s="17">
        <f t="shared" ref="F32:AR32" si="22">F29+F31</f>
        <v>1007.5682053838484</v>
      </c>
      <c r="G32" s="17">
        <f t="shared" si="22"/>
        <v>1007.8673080757727</v>
      </c>
      <c r="H32" s="17">
        <f t="shared" si="22"/>
        <v>1008.1664107676969</v>
      </c>
      <c r="I32" s="17">
        <f t="shared" si="22"/>
        <v>1008.4655134596211</v>
      </c>
      <c r="J32" s="17">
        <f t="shared" si="22"/>
        <v>1008.7646161515454</v>
      </c>
      <c r="K32" s="17">
        <f t="shared" si="22"/>
        <v>1009.0637188434696</v>
      </c>
      <c r="L32" s="17">
        <f t="shared" si="22"/>
        <v>1009.3628215353938</v>
      </c>
      <c r="M32" s="17">
        <f t="shared" si="22"/>
        <v>1009.6619242273181</v>
      </c>
      <c r="N32" s="17">
        <f t="shared" si="22"/>
        <v>1009.9610269192424</v>
      </c>
      <c r="O32" s="17">
        <f t="shared" si="22"/>
        <v>1010.2601296111665</v>
      </c>
      <c r="P32" s="17">
        <f t="shared" si="22"/>
        <v>1010.5592323030908</v>
      </c>
      <c r="Q32" s="17">
        <f t="shared" si="22"/>
        <v>1010.858334995015</v>
      </c>
      <c r="R32" s="17">
        <f t="shared" si="22"/>
        <v>1011.1574376869391</v>
      </c>
      <c r="S32" s="17">
        <f t="shared" si="22"/>
        <v>1011.4565403788635</v>
      </c>
      <c r="T32" s="17">
        <f t="shared" si="22"/>
        <v>1011.7556430707876</v>
      </c>
      <c r="U32" s="17">
        <f t="shared" si="22"/>
        <v>1012.0547457627118</v>
      </c>
      <c r="V32" s="17">
        <f t="shared" si="22"/>
        <v>1012.3538484546361</v>
      </c>
      <c r="W32" s="17">
        <f t="shared" si="22"/>
        <v>1012.6529511465603</v>
      </c>
      <c r="X32" s="17">
        <f t="shared" si="22"/>
        <v>1012.9520538384845</v>
      </c>
      <c r="Y32" s="17">
        <f t="shared" si="22"/>
        <v>1013.2511565304088</v>
      </c>
      <c r="Z32" s="17">
        <f t="shared" si="22"/>
        <v>1013.550259222333</v>
      </c>
      <c r="AA32" s="17">
        <f t="shared" si="22"/>
        <v>1013.8493619142572</v>
      </c>
      <c r="AB32" s="17">
        <f t="shared" si="22"/>
        <v>1014.1484646061815</v>
      </c>
      <c r="AC32" s="17">
        <f t="shared" si="22"/>
        <v>1014.4475672981057</v>
      </c>
      <c r="AD32" s="17">
        <f t="shared" si="22"/>
        <v>1014.7466699900299</v>
      </c>
      <c r="AE32" s="17">
        <f t="shared" si="22"/>
        <v>1015.0457726819542</v>
      </c>
      <c r="AF32" s="17">
        <f t="shared" si="22"/>
        <v>1015.3448753738784</v>
      </c>
      <c r="AG32" s="17">
        <f t="shared" si="22"/>
        <v>1015.6439780658026</v>
      </c>
      <c r="AH32" s="17">
        <f t="shared" si="22"/>
        <v>1015.9430807577269</v>
      </c>
      <c r="AI32" s="17">
        <f t="shared" si="22"/>
        <v>1016.2421834496511</v>
      </c>
      <c r="AJ32" s="17">
        <f t="shared" si="22"/>
        <v>1016.5412861415753</v>
      </c>
      <c r="AK32" s="17">
        <f t="shared" si="22"/>
        <v>1016.8403888334994</v>
      </c>
      <c r="AL32" s="17">
        <f t="shared" si="22"/>
        <v>1017.1394915254238</v>
      </c>
      <c r="AM32" s="17">
        <f t="shared" si="22"/>
        <v>1017.4385942173479</v>
      </c>
      <c r="AN32" s="17">
        <f t="shared" si="22"/>
        <v>1017.7376969092721</v>
      </c>
      <c r="AO32" s="17">
        <f t="shared" si="22"/>
        <v>1018.0367996011964</v>
      </c>
      <c r="AP32" s="17">
        <f t="shared" si="22"/>
        <v>1018.3359022931206</v>
      </c>
      <c r="AQ32" s="17">
        <f t="shared" si="22"/>
        <v>1018.6350049850448</v>
      </c>
      <c r="AR32" s="17">
        <f t="shared" si="22"/>
        <v>1018.9341076769691</v>
      </c>
      <c r="AS32" s="17"/>
      <c r="AT32" s="17"/>
      <c r="AU32" s="17"/>
      <c r="AV32" s="17"/>
      <c r="AW32" s="17"/>
      <c r="AX32" s="17"/>
    </row>
    <row r="33" spans="2:50" x14ac:dyDescent="0.15">
      <c r="C33" s="8" t="s">
        <v>10</v>
      </c>
      <c r="D33" t="s">
        <v>20</v>
      </c>
      <c r="E33" s="17">
        <f>(E32+E29)/2</f>
        <v>1006.97</v>
      </c>
      <c r="F33" s="17">
        <f t="shared" ref="F33:AR33" si="23">(F32+F29)/2</f>
        <v>1006.97</v>
      </c>
      <c r="G33" s="17">
        <f t="shared" si="23"/>
        <v>1006.97</v>
      </c>
      <c r="H33" s="17">
        <f t="shared" si="23"/>
        <v>1006.97</v>
      </c>
      <c r="I33" s="17">
        <f t="shared" si="23"/>
        <v>1006.97</v>
      </c>
      <c r="J33" s="17">
        <f t="shared" si="23"/>
        <v>1006.97</v>
      </c>
      <c r="K33" s="17">
        <f t="shared" si="23"/>
        <v>1006.97</v>
      </c>
      <c r="L33" s="17">
        <f t="shared" si="23"/>
        <v>1006.97</v>
      </c>
      <c r="M33" s="17">
        <f t="shared" si="23"/>
        <v>1006.97</v>
      </c>
      <c r="N33" s="17">
        <f t="shared" si="23"/>
        <v>1006.97</v>
      </c>
      <c r="O33" s="17">
        <f t="shared" si="23"/>
        <v>1006.97</v>
      </c>
      <c r="P33" s="17">
        <f t="shared" si="23"/>
        <v>1006.97</v>
      </c>
      <c r="Q33" s="17">
        <f t="shared" si="23"/>
        <v>1006.97</v>
      </c>
      <c r="R33" s="17">
        <f t="shared" si="23"/>
        <v>1006.97</v>
      </c>
      <c r="S33" s="17">
        <f t="shared" si="23"/>
        <v>1006.97</v>
      </c>
      <c r="T33" s="17">
        <f t="shared" si="23"/>
        <v>1006.97</v>
      </c>
      <c r="U33" s="17">
        <f t="shared" si="23"/>
        <v>1006.97</v>
      </c>
      <c r="V33" s="17">
        <f t="shared" si="23"/>
        <v>1006.97</v>
      </c>
      <c r="W33" s="17">
        <f t="shared" si="23"/>
        <v>1006.97</v>
      </c>
      <c r="X33" s="17">
        <f t="shared" si="23"/>
        <v>1006.97</v>
      </c>
      <c r="Y33" s="17">
        <f t="shared" si="23"/>
        <v>1006.97</v>
      </c>
      <c r="Z33" s="17">
        <f t="shared" si="23"/>
        <v>1006.97</v>
      </c>
      <c r="AA33" s="17">
        <f t="shared" si="23"/>
        <v>1006.97</v>
      </c>
      <c r="AB33" s="17">
        <f t="shared" si="23"/>
        <v>1006.97</v>
      </c>
      <c r="AC33" s="17">
        <f t="shared" si="23"/>
        <v>1006.97</v>
      </c>
      <c r="AD33" s="17">
        <f t="shared" si="23"/>
        <v>1006.97</v>
      </c>
      <c r="AE33" s="17">
        <f t="shared" si="23"/>
        <v>1006.97</v>
      </c>
      <c r="AF33" s="17">
        <f t="shared" si="23"/>
        <v>1006.97</v>
      </c>
      <c r="AG33" s="17">
        <f t="shared" si="23"/>
        <v>1006.97</v>
      </c>
      <c r="AH33" s="17">
        <f t="shared" si="23"/>
        <v>1006.97</v>
      </c>
      <c r="AI33" s="17">
        <f t="shared" si="23"/>
        <v>1006.97</v>
      </c>
      <c r="AJ33" s="17">
        <f t="shared" si="23"/>
        <v>1006.97</v>
      </c>
      <c r="AK33" s="17">
        <f t="shared" si="23"/>
        <v>1006.97</v>
      </c>
      <c r="AL33" s="17">
        <f t="shared" si="23"/>
        <v>1006.97</v>
      </c>
      <c r="AM33" s="17">
        <f t="shared" si="23"/>
        <v>1006.97</v>
      </c>
      <c r="AN33" s="17">
        <f t="shared" si="23"/>
        <v>1006.97</v>
      </c>
      <c r="AO33" s="17">
        <f t="shared" si="23"/>
        <v>1006.97</v>
      </c>
      <c r="AP33" s="17">
        <f t="shared" si="23"/>
        <v>1006.97</v>
      </c>
      <c r="AQ33" s="17">
        <f t="shared" si="23"/>
        <v>1006.97</v>
      </c>
      <c r="AR33" s="17">
        <f t="shared" si="23"/>
        <v>1006.97</v>
      </c>
      <c r="AS33" s="19"/>
      <c r="AT33" s="19"/>
      <c r="AU33" s="19"/>
      <c r="AV33" s="19"/>
      <c r="AW33" s="19"/>
      <c r="AX33" s="19"/>
    </row>
    <row r="34" spans="2:50" x14ac:dyDescent="0.15">
      <c r="C34" s="8" t="s">
        <v>10</v>
      </c>
      <c r="D34" t="s">
        <v>25</v>
      </c>
      <c r="E34" s="19">
        <f>E33*(1+E15)</f>
        <v>1009.9909099999999</v>
      </c>
      <c r="F34" s="19">
        <f t="shared" ref="F34:AR34" si="24">F33*(1+F15)</f>
        <v>1009.9909099999999</v>
      </c>
      <c r="G34" s="19">
        <f t="shared" si="24"/>
        <v>1009.9909099999999</v>
      </c>
      <c r="H34" s="19">
        <f t="shared" si="24"/>
        <v>1009.9909099999999</v>
      </c>
      <c r="I34" s="19">
        <f t="shared" si="24"/>
        <v>1009.9909099999999</v>
      </c>
      <c r="J34" s="19">
        <f t="shared" si="24"/>
        <v>1009.9909099999999</v>
      </c>
      <c r="K34" s="19">
        <f t="shared" si="24"/>
        <v>1009.9909099999999</v>
      </c>
      <c r="L34" s="19">
        <f t="shared" si="24"/>
        <v>1009.9909099999999</v>
      </c>
      <c r="M34" s="19">
        <f t="shared" si="24"/>
        <v>1009.9909099999999</v>
      </c>
      <c r="N34" s="19">
        <f t="shared" si="24"/>
        <v>1009.9909099999999</v>
      </c>
      <c r="O34" s="19">
        <f t="shared" si="24"/>
        <v>1009.9909099999999</v>
      </c>
      <c r="P34" s="19">
        <f t="shared" si="24"/>
        <v>1009.9909099999999</v>
      </c>
      <c r="Q34" s="19">
        <f t="shared" si="24"/>
        <v>1009.9909099999999</v>
      </c>
      <c r="R34" s="19">
        <f t="shared" si="24"/>
        <v>1009.9909099999999</v>
      </c>
      <c r="S34" s="19">
        <f t="shared" si="24"/>
        <v>1009.9909099999999</v>
      </c>
      <c r="T34" s="19">
        <f t="shared" si="24"/>
        <v>1009.9909099999999</v>
      </c>
      <c r="U34" s="19">
        <f t="shared" si="24"/>
        <v>1009.9909099999999</v>
      </c>
      <c r="V34" s="19">
        <f t="shared" si="24"/>
        <v>1009.9909099999999</v>
      </c>
      <c r="W34" s="19">
        <f t="shared" si="24"/>
        <v>1009.9909099999999</v>
      </c>
      <c r="X34" s="19">
        <f t="shared" si="24"/>
        <v>1009.9909099999999</v>
      </c>
      <c r="Y34" s="19">
        <f t="shared" si="24"/>
        <v>1009.9909099999999</v>
      </c>
      <c r="Z34" s="19">
        <f t="shared" si="24"/>
        <v>1009.9909099999999</v>
      </c>
      <c r="AA34" s="19">
        <f t="shared" si="24"/>
        <v>1009.9909099999999</v>
      </c>
      <c r="AB34" s="19">
        <f t="shared" si="24"/>
        <v>1009.9909099999999</v>
      </c>
      <c r="AC34" s="19">
        <f t="shared" si="24"/>
        <v>1009.9909099999999</v>
      </c>
      <c r="AD34" s="19">
        <f t="shared" si="24"/>
        <v>1009.9909099999999</v>
      </c>
      <c r="AE34" s="19">
        <f t="shared" si="24"/>
        <v>1009.9909099999999</v>
      </c>
      <c r="AF34" s="19">
        <f t="shared" si="24"/>
        <v>1009.9909099999999</v>
      </c>
      <c r="AG34" s="19">
        <f t="shared" si="24"/>
        <v>1009.9909099999999</v>
      </c>
      <c r="AH34" s="19">
        <f t="shared" si="24"/>
        <v>1009.9909099999999</v>
      </c>
      <c r="AI34" s="19">
        <f t="shared" si="24"/>
        <v>1009.9909099999999</v>
      </c>
      <c r="AJ34" s="19">
        <f t="shared" si="24"/>
        <v>1009.9909099999999</v>
      </c>
      <c r="AK34" s="19">
        <f t="shared" si="24"/>
        <v>1009.9909099999999</v>
      </c>
      <c r="AL34" s="19">
        <f t="shared" si="24"/>
        <v>1009.9909099999999</v>
      </c>
      <c r="AM34" s="19">
        <f t="shared" si="24"/>
        <v>1009.9909099999999</v>
      </c>
      <c r="AN34" s="19">
        <f t="shared" si="24"/>
        <v>1009.9909099999999</v>
      </c>
      <c r="AO34" s="19">
        <f t="shared" si="24"/>
        <v>1009.9909099999999</v>
      </c>
      <c r="AP34" s="19">
        <f t="shared" si="24"/>
        <v>1009.9909099999999</v>
      </c>
      <c r="AQ34" s="19">
        <f t="shared" si="24"/>
        <v>1009.9909099999999</v>
      </c>
      <c r="AR34" s="19">
        <f t="shared" si="24"/>
        <v>1009.9909099999999</v>
      </c>
      <c r="AS34" s="15"/>
      <c r="AT34" s="15"/>
      <c r="AU34" s="15"/>
      <c r="AV34" s="15"/>
      <c r="AW34" s="15"/>
      <c r="AX34" s="15"/>
    </row>
    <row r="35" spans="2:50" x14ac:dyDescent="0.15">
      <c r="C35" s="14" t="s">
        <v>10</v>
      </c>
      <c r="D35" s="1" t="s">
        <v>26</v>
      </c>
      <c r="E35" s="15">
        <f>(E10/(1+E15))/E33</f>
        <v>0.11881295050467336</v>
      </c>
      <c r="F35" s="15">
        <f t="shared" ref="F35:AR35" si="25">(F10/(1+F15))/F33</f>
        <v>0.23762590100934672</v>
      </c>
      <c r="G35" s="15">
        <f t="shared" si="25"/>
        <v>0.35643885151402011</v>
      </c>
      <c r="H35" s="15">
        <f t="shared" si="25"/>
        <v>0.47525180201869344</v>
      </c>
      <c r="I35" s="15">
        <f t="shared" si="25"/>
        <v>0.59406475252336688</v>
      </c>
      <c r="J35" s="15">
        <f t="shared" si="25"/>
        <v>0.71287770302804021</v>
      </c>
      <c r="K35" s="15">
        <f t="shared" si="25"/>
        <v>0.83169065353271354</v>
      </c>
      <c r="L35" s="15">
        <f t="shared" si="25"/>
        <v>0.95050360403738687</v>
      </c>
      <c r="M35" s="15">
        <f t="shared" si="25"/>
        <v>1.0693165545420604</v>
      </c>
      <c r="N35" s="15">
        <f t="shared" si="25"/>
        <v>1.1881295050467338</v>
      </c>
      <c r="O35" s="15">
        <f t="shared" si="25"/>
        <v>1.3069424555514071</v>
      </c>
      <c r="P35" s="15">
        <f t="shared" si="25"/>
        <v>1.4257554060560804</v>
      </c>
      <c r="Q35" s="15">
        <f t="shared" si="25"/>
        <v>1.5445683565607538</v>
      </c>
      <c r="R35" s="15">
        <f t="shared" si="25"/>
        <v>1.6633813070654271</v>
      </c>
      <c r="S35" s="15">
        <f t="shared" si="25"/>
        <v>1.7821942575701004</v>
      </c>
      <c r="T35" s="15">
        <f t="shared" si="25"/>
        <v>1.9010072080747737</v>
      </c>
      <c r="U35" s="15">
        <f t="shared" si="25"/>
        <v>2.0198201585794471</v>
      </c>
      <c r="V35" s="15">
        <f t="shared" si="25"/>
        <v>2.1386331090841209</v>
      </c>
      <c r="W35" s="15">
        <f t="shared" si="25"/>
        <v>2.2574460595887937</v>
      </c>
      <c r="X35" s="15">
        <f t="shared" si="25"/>
        <v>2.3762590100934675</v>
      </c>
      <c r="Y35" s="15">
        <f t="shared" si="25"/>
        <v>2.4950719605981404</v>
      </c>
      <c r="Z35" s="15">
        <f t="shared" si="25"/>
        <v>2.6138849111028142</v>
      </c>
      <c r="AA35" s="15">
        <f t="shared" si="25"/>
        <v>2.7326978616074871</v>
      </c>
      <c r="AB35" s="15">
        <f t="shared" si="25"/>
        <v>2.8515108121121608</v>
      </c>
      <c r="AC35" s="15">
        <f t="shared" si="25"/>
        <v>2.9703237626168342</v>
      </c>
      <c r="AD35" s="15">
        <f t="shared" si="25"/>
        <v>3.0891367131215075</v>
      </c>
      <c r="AE35" s="15">
        <f t="shared" si="25"/>
        <v>3.2079496636261808</v>
      </c>
      <c r="AF35" s="15">
        <f t="shared" si="25"/>
        <v>3.3267626141308542</v>
      </c>
      <c r="AG35" s="15">
        <f t="shared" si="25"/>
        <v>3.4455755646355275</v>
      </c>
      <c r="AH35" s="15">
        <f t="shared" si="25"/>
        <v>3.5643885151402008</v>
      </c>
      <c r="AI35" s="15">
        <f t="shared" si="25"/>
        <v>3.6832014656448742</v>
      </c>
      <c r="AJ35" s="15">
        <f t="shared" si="25"/>
        <v>3.8020144161495475</v>
      </c>
      <c r="AK35" s="15">
        <f t="shared" si="25"/>
        <v>3.9208273666542213</v>
      </c>
      <c r="AL35" s="15">
        <f t="shared" si="25"/>
        <v>4.0396403171588942</v>
      </c>
      <c r="AM35" s="15">
        <f t="shared" si="25"/>
        <v>4.1584532676635675</v>
      </c>
      <c r="AN35" s="15">
        <f t="shared" si="25"/>
        <v>4.2772662181682417</v>
      </c>
      <c r="AO35" s="15">
        <f t="shared" si="25"/>
        <v>4.396079168672915</v>
      </c>
      <c r="AP35" s="15">
        <f t="shared" si="25"/>
        <v>4.5148921191775875</v>
      </c>
      <c r="AQ35" s="15">
        <f t="shared" si="25"/>
        <v>4.6337050696822608</v>
      </c>
      <c r="AR35" s="15">
        <f t="shared" si="25"/>
        <v>4.752518020186935</v>
      </c>
    </row>
    <row r="36" spans="2:50" x14ac:dyDescent="0.15">
      <c r="C36" s="8"/>
    </row>
    <row r="37" spans="2:50" x14ac:dyDescent="0.15">
      <c r="C37" s="8"/>
      <c r="AS37" s="20"/>
      <c r="AT37" s="20"/>
      <c r="AU37" s="20"/>
      <c r="AV37" s="20"/>
      <c r="AW37" s="20"/>
      <c r="AX37" s="20"/>
    </row>
    <row r="38" spans="2:50" x14ac:dyDescent="0.15">
      <c r="B38" s="1" t="s">
        <v>27</v>
      </c>
      <c r="C38" s="8" t="s">
        <v>28</v>
      </c>
      <c r="D38" t="s">
        <v>8</v>
      </c>
      <c r="E38" s="20">
        <f>E14/(E8)</f>
        <v>5.0000000000000004E-6</v>
      </c>
      <c r="F38" s="20">
        <f t="shared" ref="F38:AR38" si="26">F14/(F8)</f>
        <v>5.0000000000000004E-6</v>
      </c>
      <c r="G38" s="20">
        <f t="shared" si="26"/>
        <v>5.0000000000000004E-6</v>
      </c>
      <c r="H38" s="20">
        <f t="shared" si="26"/>
        <v>5.0000000000000004E-6</v>
      </c>
      <c r="I38" s="20">
        <f t="shared" si="26"/>
        <v>5.0000000000000004E-6</v>
      </c>
      <c r="J38" s="20">
        <f t="shared" si="26"/>
        <v>5.0000000000000004E-6</v>
      </c>
      <c r="K38" s="20">
        <f t="shared" si="26"/>
        <v>5.0000000000000004E-6</v>
      </c>
      <c r="L38" s="20">
        <f t="shared" si="26"/>
        <v>5.0000000000000004E-6</v>
      </c>
      <c r="M38" s="20">
        <f t="shared" si="26"/>
        <v>5.0000000000000004E-6</v>
      </c>
      <c r="N38" s="20">
        <f t="shared" si="26"/>
        <v>5.0000000000000004E-6</v>
      </c>
      <c r="O38" s="20">
        <f t="shared" si="26"/>
        <v>5.0000000000000004E-6</v>
      </c>
      <c r="P38" s="20">
        <f t="shared" si="26"/>
        <v>5.0000000000000004E-6</v>
      </c>
      <c r="Q38" s="20">
        <f t="shared" si="26"/>
        <v>5.0000000000000004E-6</v>
      </c>
      <c r="R38" s="20">
        <f t="shared" si="26"/>
        <v>5.0000000000000004E-6</v>
      </c>
      <c r="S38" s="20">
        <f t="shared" si="26"/>
        <v>5.0000000000000004E-6</v>
      </c>
      <c r="T38" s="20">
        <f t="shared" si="26"/>
        <v>5.0000000000000004E-6</v>
      </c>
      <c r="U38" s="20">
        <f t="shared" si="26"/>
        <v>5.0000000000000004E-6</v>
      </c>
      <c r="V38" s="20">
        <f t="shared" si="26"/>
        <v>5.0000000000000004E-6</v>
      </c>
      <c r="W38" s="20">
        <f t="shared" si="26"/>
        <v>5.0000000000000004E-6</v>
      </c>
      <c r="X38" s="20">
        <f t="shared" si="26"/>
        <v>5.0000000000000004E-6</v>
      </c>
      <c r="Y38" s="20">
        <f t="shared" si="26"/>
        <v>5.0000000000000004E-6</v>
      </c>
      <c r="Z38" s="20">
        <f t="shared" si="26"/>
        <v>5.0000000000000004E-6</v>
      </c>
      <c r="AA38" s="20">
        <f t="shared" si="26"/>
        <v>5.0000000000000004E-6</v>
      </c>
      <c r="AB38" s="20">
        <f t="shared" si="26"/>
        <v>5.0000000000000004E-6</v>
      </c>
      <c r="AC38" s="20">
        <f t="shared" si="26"/>
        <v>5.0000000000000004E-6</v>
      </c>
      <c r="AD38" s="20">
        <f t="shared" si="26"/>
        <v>5.0000000000000004E-6</v>
      </c>
      <c r="AE38" s="20">
        <f t="shared" si="26"/>
        <v>5.0000000000000004E-6</v>
      </c>
      <c r="AF38" s="20">
        <f t="shared" si="26"/>
        <v>5.0000000000000004E-6</v>
      </c>
      <c r="AG38" s="20">
        <f t="shared" si="26"/>
        <v>5.0000000000000004E-6</v>
      </c>
      <c r="AH38" s="20">
        <f t="shared" si="26"/>
        <v>5.0000000000000004E-6</v>
      </c>
      <c r="AI38" s="20">
        <f t="shared" si="26"/>
        <v>5.0000000000000004E-6</v>
      </c>
      <c r="AJ38" s="20">
        <f t="shared" si="26"/>
        <v>5.0000000000000004E-6</v>
      </c>
      <c r="AK38" s="20">
        <f t="shared" si="26"/>
        <v>5.0000000000000004E-6</v>
      </c>
      <c r="AL38" s="20">
        <f t="shared" si="26"/>
        <v>5.0000000000000004E-6</v>
      </c>
      <c r="AM38" s="20">
        <f t="shared" si="26"/>
        <v>5.0000000000000004E-6</v>
      </c>
      <c r="AN38" s="20">
        <f t="shared" si="26"/>
        <v>5.0000000000000004E-6</v>
      </c>
      <c r="AO38" s="20">
        <f t="shared" si="26"/>
        <v>5.0000000000000004E-6</v>
      </c>
      <c r="AP38" s="20">
        <f t="shared" si="26"/>
        <v>5.0000000000000004E-6</v>
      </c>
      <c r="AQ38" s="20">
        <f t="shared" si="26"/>
        <v>5.0000000000000004E-6</v>
      </c>
      <c r="AR38" s="20">
        <f t="shared" si="26"/>
        <v>5.0000000000000004E-6</v>
      </c>
      <c r="AS38" s="17"/>
      <c r="AT38" s="17"/>
      <c r="AU38" s="17"/>
      <c r="AV38" s="17"/>
      <c r="AW38" s="17"/>
      <c r="AX38" s="17"/>
    </row>
    <row r="39" spans="2:50" x14ac:dyDescent="0.15">
      <c r="B39" t="s">
        <v>29</v>
      </c>
      <c r="C39" s="8" t="s">
        <v>13</v>
      </c>
      <c r="D39" t="s">
        <v>30</v>
      </c>
      <c r="E39" s="17">
        <f>1/E32</f>
        <v>9.9278335583559787E-4</v>
      </c>
      <c r="F39" s="17">
        <f t="shared" ref="F39:AR39" si="27">1/F32</f>
        <v>9.9248864211533435E-4</v>
      </c>
      <c r="G39" s="17">
        <f t="shared" si="27"/>
        <v>9.9219410331823034E-4</v>
      </c>
      <c r="H39" s="17">
        <f t="shared" si="27"/>
        <v>9.9189973928859787E-4</v>
      </c>
      <c r="I39" s="17">
        <f t="shared" si="27"/>
        <v>9.9160554987093264E-4</v>
      </c>
      <c r="J39" s="17">
        <f t="shared" si="27"/>
        <v>9.9131153490991534E-4</v>
      </c>
      <c r="K39" s="17">
        <f t="shared" si="27"/>
        <v>9.910176942504107E-4</v>
      </c>
      <c r="L39" s="17">
        <f t="shared" si="27"/>
        <v>9.9072402773746761E-4</v>
      </c>
      <c r="M39" s="17">
        <f t="shared" si="27"/>
        <v>9.9043053521631792E-4</v>
      </c>
      <c r="N39" s="17">
        <f t="shared" si="27"/>
        <v>9.9013721653237719E-4</v>
      </c>
      <c r="O39" s="17">
        <f t="shared" si="27"/>
        <v>9.8984407153124461E-4</v>
      </c>
      <c r="P39" s="17">
        <f t="shared" si="27"/>
        <v>9.895511000587011E-4</v>
      </c>
      <c r="Q39" s="17">
        <f t="shared" si="27"/>
        <v>9.8925830196071101E-4</v>
      </c>
      <c r="R39" s="17">
        <f t="shared" si="27"/>
        <v>9.8896567708342022E-4</v>
      </c>
      <c r="S39" s="17">
        <f t="shared" si="27"/>
        <v>9.8867322527315693E-4</v>
      </c>
      <c r="T39" s="17">
        <f t="shared" si="27"/>
        <v>9.8838094637643129E-4</v>
      </c>
      <c r="U39" s="17">
        <f t="shared" si="27"/>
        <v>9.8808884023993473E-4</v>
      </c>
      <c r="V39" s="17">
        <f t="shared" si="27"/>
        <v>9.8779690671053975E-4</v>
      </c>
      <c r="W39" s="17">
        <f t="shared" si="27"/>
        <v>9.8750514563529968E-4</v>
      </c>
      <c r="X39" s="17">
        <f t="shared" si="27"/>
        <v>9.8721355686144869E-4</v>
      </c>
      <c r="Y39" s="17">
        <f t="shared" si="27"/>
        <v>9.8692214023640137E-4</v>
      </c>
      <c r="Z39" s="17">
        <f t="shared" si="27"/>
        <v>9.866308956077523E-4</v>
      </c>
      <c r="AA39" s="17">
        <f t="shared" si="27"/>
        <v>9.8633982282327602E-4</v>
      </c>
      <c r="AB39" s="17">
        <f t="shared" si="27"/>
        <v>9.8604892173092661E-4</v>
      </c>
      <c r="AC39" s="17">
        <f t="shared" si="27"/>
        <v>9.8575819217883729E-4</v>
      </c>
      <c r="AD39" s="17">
        <f t="shared" si="27"/>
        <v>9.8546763401532057E-4</v>
      </c>
      <c r="AE39" s="17">
        <f t="shared" si="27"/>
        <v>9.8517724708886744E-4</v>
      </c>
      <c r="AF39" s="17">
        <f t="shared" si="27"/>
        <v>9.8488703124814821E-4</v>
      </c>
      <c r="AG39" s="17">
        <f t="shared" si="27"/>
        <v>9.8459698634201036E-4</v>
      </c>
      <c r="AH39" s="17">
        <f t="shared" si="27"/>
        <v>9.8430711221947982E-4</v>
      </c>
      <c r="AI39" s="17">
        <f t="shared" si="27"/>
        <v>9.8401740872976098E-4</v>
      </c>
      <c r="AJ39" s="17">
        <f t="shared" si="27"/>
        <v>9.8372787572223452E-4</v>
      </c>
      <c r="AK39" s="17">
        <f t="shared" si="27"/>
        <v>9.8343851304645916E-4</v>
      </c>
      <c r="AL39" s="17">
        <f t="shared" si="27"/>
        <v>9.8314932055216988E-4</v>
      </c>
      <c r="AM39" s="17">
        <f t="shared" si="27"/>
        <v>9.828602980892795E-4</v>
      </c>
      <c r="AN39" s="17">
        <f t="shared" si="27"/>
        <v>9.8257144550787582E-4</v>
      </c>
      <c r="AO39" s="17">
        <f t="shared" si="27"/>
        <v>9.8228276265822402E-4</v>
      </c>
      <c r="AP39" s="17">
        <f t="shared" si="27"/>
        <v>9.8199424939076469E-4</v>
      </c>
      <c r="AQ39" s="17">
        <f t="shared" si="27"/>
        <v>9.8170590555611385E-4</v>
      </c>
      <c r="AR39" s="17">
        <f t="shared" si="27"/>
        <v>9.8141773100506339E-4</v>
      </c>
      <c r="AS39" s="17"/>
      <c r="AT39" s="17"/>
      <c r="AU39" s="17"/>
      <c r="AV39" s="17"/>
      <c r="AW39" s="17"/>
      <c r="AX39" s="17"/>
    </row>
    <row r="40" spans="2:50" x14ac:dyDescent="0.15">
      <c r="C40" s="8" t="s">
        <v>13</v>
      </c>
      <c r="D40" t="s">
        <v>31</v>
      </c>
      <c r="E40" s="17">
        <f>E27</f>
        <v>1.3297441682190534</v>
      </c>
      <c r="F40" s="17">
        <f t="shared" ref="F40:AR40" si="28">F27</f>
        <v>1.2703118401583318</v>
      </c>
      <c r="G40" s="17">
        <f t="shared" si="28"/>
        <v>1.2108617895401157</v>
      </c>
      <c r="H40" s="17">
        <f t="shared" si="28"/>
        <v>1.1513940084359959</v>
      </c>
      <c r="I40" s="17">
        <f t="shared" si="28"/>
        <v>1.0919084889128332</v>
      </c>
      <c r="J40" s="17">
        <f t="shared" si="28"/>
        <v>1.0324052230327549</v>
      </c>
      <c r="K40" s="17">
        <f t="shared" si="28"/>
        <v>0.97288420285315214</v>
      </c>
      <c r="L40" s="17">
        <f t="shared" si="28"/>
        <v>0.91334542042667433</v>
      </c>
      <c r="M40" s="17">
        <f t="shared" si="28"/>
        <v>0.85378886780122765</v>
      </c>
      <c r="N40" s="17">
        <f t="shared" si="28"/>
        <v>0.79421453701997069</v>
      </c>
      <c r="O40" s="17">
        <f t="shared" si="28"/>
        <v>0.73462242012131096</v>
      </c>
      <c r="P40" s="17">
        <f t="shared" si="28"/>
        <v>0.67501250913890098</v>
      </c>
      <c r="Q40" s="17">
        <f t="shared" si="28"/>
        <v>0.61538479610163577</v>
      </c>
      <c r="R40" s="17">
        <f t="shared" si="28"/>
        <v>0.55573927303364778</v>
      </c>
      <c r="S40" s="17">
        <f t="shared" si="28"/>
        <v>0.49607593195430466</v>
      </c>
      <c r="T40" s="17">
        <f t="shared" si="28"/>
        <v>0.43639476487820561</v>
      </c>
      <c r="U40" s="17">
        <f t="shared" si="28"/>
        <v>0.37669576381517639</v>
      </c>
      <c r="V40" s="17">
        <f t="shared" si="28"/>
        <v>0.31697892077026762</v>
      </c>
      <c r="W40" s="17">
        <f t="shared" si="28"/>
        <v>0.25724422774375022</v>
      </c>
      <c r="X40" s="17">
        <f t="shared" si="28"/>
        <v>0.19749167673111162</v>
      </c>
      <c r="Y40" s="17">
        <f t="shared" si="28"/>
        <v>0.13772125972305313</v>
      </c>
      <c r="Z40" s="17">
        <f t="shared" si="28"/>
        <v>7.7932968705484856E-2</v>
      </c>
      <c r="AA40" s="17">
        <f t="shared" si="28"/>
        <v>1.8126795659524471E-2</v>
      </c>
      <c r="AB40" s="17">
        <f t="shared" si="28"/>
        <v>-4.1697267438509156E-2</v>
      </c>
      <c r="AC40" s="17">
        <f t="shared" si="28"/>
        <v>-0.10153922861709726</v>
      </c>
      <c r="AD40" s="17">
        <f t="shared" si="28"/>
        <v>-0.16139909590952625</v>
      </c>
      <c r="AE40" s="17">
        <f t="shared" si="28"/>
        <v>-0.22127687735389071</v>
      </c>
      <c r="AF40" s="17">
        <f t="shared" si="28"/>
        <v>-0.28117258099309678</v>
      </c>
      <c r="AG40" s="17">
        <f t="shared" si="28"/>
        <v>-0.34108621487486596</v>
      </c>
      <c r="AH40" s="17">
        <f t="shared" si="28"/>
        <v>-0.40101778705173907</v>
      </c>
      <c r="AI40" s="17">
        <f t="shared" si="28"/>
        <v>-0.46096730558107929</v>
      </c>
      <c r="AJ40" s="17">
        <f t="shared" si="28"/>
        <v>-0.52093477852507597</v>
      </c>
      <c r="AK40" s="17">
        <f t="shared" si="28"/>
        <v>-0.580920213950749</v>
      </c>
      <c r="AL40" s="17">
        <f t="shared" si="28"/>
        <v>-0.64092361992995095</v>
      </c>
      <c r="AM40" s="17">
        <f t="shared" si="28"/>
        <v>-0.70094500453937181</v>
      </c>
      <c r="AN40" s="17">
        <f t="shared" si="28"/>
        <v>-0.76098437586054213</v>
      </c>
      <c r="AO40" s="17">
        <f t="shared" si="28"/>
        <v>-0.8210417419798367</v>
      </c>
      <c r="AP40" s="17">
        <f t="shared" si="28"/>
        <v>-0.88111711098847889</v>
      </c>
      <c r="AQ40" s="17">
        <f t="shared" si="28"/>
        <v>-0.9412104909825435</v>
      </c>
      <c r="AR40" s="17">
        <f t="shared" si="28"/>
        <v>-1.0013218900629592</v>
      </c>
      <c r="AS40" s="17"/>
      <c r="AT40" s="17"/>
      <c r="AU40" s="17"/>
      <c r="AV40" s="17"/>
      <c r="AW40" s="17"/>
      <c r="AX40" s="17"/>
    </row>
    <row r="41" spans="2:50" x14ac:dyDescent="0.15">
      <c r="C41" s="8" t="s">
        <v>16</v>
      </c>
      <c r="D41" t="s">
        <v>17</v>
      </c>
      <c r="E41" s="17">
        <f>E40*E15</f>
        <v>3.9892325046571604E-3</v>
      </c>
      <c r="F41" s="17">
        <f t="shared" ref="F41:AR41" si="29">F40*F15</f>
        <v>3.8109355204749952E-3</v>
      </c>
      <c r="G41" s="17">
        <f t="shared" si="29"/>
        <v>3.6325853686203472E-3</v>
      </c>
      <c r="H41" s="17">
        <f t="shared" si="29"/>
        <v>3.454182025307988E-3</v>
      </c>
      <c r="I41" s="17">
        <f t="shared" si="29"/>
        <v>3.2757254667384996E-3</v>
      </c>
      <c r="J41" s="17">
        <f t="shared" si="29"/>
        <v>3.097215669098265E-3</v>
      </c>
      <c r="K41" s="17">
        <f t="shared" si="29"/>
        <v>2.9186526085594566E-3</v>
      </c>
      <c r="L41" s="17">
        <f t="shared" si="29"/>
        <v>2.7400362612800232E-3</v>
      </c>
      <c r="M41" s="17">
        <f t="shared" si="29"/>
        <v>2.5613666034036832E-3</v>
      </c>
      <c r="N41" s="17">
        <f t="shared" si="29"/>
        <v>2.3826436110599121E-3</v>
      </c>
      <c r="O41" s="17">
        <f t="shared" si="29"/>
        <v>2.2038672603639331E-3</v>
      </c>
      <c r="P41" s="17">
        <f t="shared" si="29"/>
        <v>2.0250375274167031E-3</v>
      </c>
      <c r="Q41" s="17">
        <f t="shared" si="29"/>
        <v>1.8461543883049073E-3</v>
      </c>
      <c r="R41" s="17">
        <f t="shared" si="29"/>
        <v>1.6672178191009435E-3</v>
      </c>
      <c r="S41" s="17">
        <f t="shared" si="29"/>
        <v>1.4882277958629139E-3</v>
      </c>
      <c r="T41" s="17">
        <f t="shared" si="29"/>
        <v>1.309184294634617E-3</v>
      </c>
      <c r="U41" s="17">
        <f t="shared" si="29"/>
        <v>1.1300872914455293E-3</v>
      </c>
      <c r="V41" s="17">
        <f t="shared" si="29"/>
        <v>9.5093676231080291E-4</v>
      </c>
      <c r="W41" s="17">
        <f t="shared" si="29"/>
        <v>7.7173268323125067E-4</v>
      </c>
      <c r="X41" s="17">
        <f t="shared" si="29"/>
        <v>5.9247503019333489E-4</v>
      </c>
      <c r="Y41" s="17">
        <f t="shared" si="29"/>
        <v>4.131637791691594E-4</v>
      </c>
      <c r="Z41" s="17">
        <f t="shared" si="29"/>
        <v>2.3379890611645456E-4</v>
      </c>
      <c r="AA41" s="17">
        <f t="shared" si="29"/>
        <v>5.4380386978573417E-5</v>
      </c>
      <c r="AB41" s="17">
        <f t="shared" si="29"/>
        <v>-1.2509180231552746E-4</v>
      </c>
      <c r="AC41" s="17">
        <f t="shared" si="29"/>
        <v>-3.046176858512918E-4</v>
      </c>
      <c r="AD41" s="17">
        <f t="shared" si="29"/>
        <v>-4.8419728772857877E-4</v>
      </c>
      <c r="AE41" s="17">
        <f t="shared" si="29"/>
        <v>-6.6383063206167212E-4</v>
      </c>
      <c r="AF41" s="17">
        <f t="shared" si="29"/>
        <v>-8.435177429792903E-4</v>
      </c>
      <c r="AG41" s="17">
        <f t="shared" si="29"/>
        <v>-1.0232586446245978E-3</v>
      </c>
      <c r="AH41" s="17">
        <f t="shared" si="29"/>
        <v>-1.2030533611552172E-3</v>
      </c>
      <c r="AI41" s="17">
        <f t="shared" si="29"/>
        <v>-1.3829019167432379E-3</v>
      </c>
      <c r="AJ41" s="17">
        <f t="shared" si="29"/>
        <v>-1.5628043355752279E-3</v>
      </c>
      <c r="AK41" s="17">
        <f t="shared" si="29"/>
        <v>-1.742760641852247E-3</v>
      </c>
      <c r="AL41" s="17">
        <f t="shared" si="29"/>
        <v>-1.9227708597898529E-3</v>
      </c>
      <c r="AM41" s="17">
        <f t="shared" si="29"/>
        <v>-2.1028350136181153E-3</v>
      </c>
      <c r="AN41" s="17">
        <f t="shared" si="29"/>
        <v>-2.2829531275816266E-3</v>
      </c>
      <c r="AO41" s="17">
        <f t="shared" si="29"/>
        <v>-2.4631252259395102E-3</v>
      </c>
      <c r="AP41" s="17">
        <f t="shared" si="29"/>
        <v>-2.6433513329654369E-3</v>
      </c>
      <c r="AQ41" s="17">
        <f t="shared" si="29"/>
        <v>-2.8236314729476308E-3</v>
      </c>
      <c r="AR41" s="17">
        <f t="shared" si="29"/>
        <v>-3.0039656701888779E-3</v>
      </c>
      <c r="AS41" s="17"/>
      <c r="AT41" s="17"/>
      <c r="AU41" s="17"/>
      <c r="AV41" s="17"/>
      <c r="AW41" s="17"/>
      <c r="AX41" s="17"/>
    </row>
    <row r="42" spans="2:50" x14ac:dyDescent="0.15">
      <c r="C42" s="8" t="s">
        <v>13</v>
      </c>
      <c r="D42" t="s">
        <v>32</v>
      </c>
      <c r="E42" s="17">
        <f>E40-E41</f>
        <v>1.3257549357143963</v>
      </c>
      <c r="F42" s="17">
        <f t="shared" ref="F42:AR42" si="30">F40-F41</f>
        <v>1.2665009046378568</v>
      </c>
      <c r="G42" s="17">
        <f t="shared" si="30"/>
        <v>1.2072292041714954</v>
      </c>
      <c r="H42" s="17">
        <f t="shared" si="30"/>
        <v>1.1479398264106879</v>
      </c>
      <c r="I42" s="17">
        <f t="shared" si="30"/>
        <v>1.0886327634460946</v>
      </c>
      <c r="J42" s="17">
        <f t="shared" si="30"/>
        <v>1.0293080073636567</v>
      </c>
      <c r="K42" s="17">
        <f t="shared" si="30"/>
        <v>0.96996555024459263</v>
      </c>
      <c r="L42" s="17">
        <f t="shared" si="30"/>
        <v>0.91060538416539427</v>
      </c>
      <c r="M42" s="17">
        <f t="shared" si="30"/>
        <v>0.85122750119782398</v>
      </c>
      <c r="N42" s="17">
        <f t="shared" si="30"/>
        <v>0.7918318934089108</v>
      </c>
      <c r="O42" s="17">
        <f t="shared" si="30"/>
        <v>0.73241855286094704</v>
      </c>
      <c r="P42" s="17">
        <f t="shared" si="30"/>
        <v>0.67298747161148431</v>
      </c>
      <c r="Q42" s="17">
        <f t="shared" si="30"/>
        <v>0.61353864171333083</v>
      </c>
      <c r="R42" s="17">
        <f t="shared" si="30"/>
        <v>0.55407205521454683</v>
      </c>
      <c r="S42" s="17">
        <f t="shared" si="30"/>
        <v>0.49458770415844172</v>
      </c>
      <c r="T42" s="17">
        <f t="shared" si="30"/>
        <v>0.435085580583571</v>
      </c>
      <c r="U42" s="17">
        <f t="shared" si="30"/>
        <v>0.37556567652373085</v>
      </c>
      <c r="V42" s="17">
        <f t="shared" si="30"/>
        <v>0.31602798400795684</v>
      </c>
      <c r="W42" s="17">
        <f t="shared" si="30"/>
        <v>0.25647249506051895</v>
      </c>
      <c r="X42" s="17">
        <f t="shared" si="30"/>
        <v>0.19689920170091829</v>
      </c>
      <c r="Y42" s="17">
        <f t="shared" si="30"/>
        <v>0.13730809594388396</v>
      </c>
      <c r="Z42" s="17">
        <f t="shared" si="30"/>
        <v>7.7699169799368403E-2</v>
      </c>
      <c r="AA42" s="17">
        <f t="shared" si="30"/>
        <v>1.8072415272545897E-2</v>
      </c>
      <c r="AB42" s="17">
        <f t="shared" si="30"/>
        <v>-4.1572175636193628E-2</v>
      </c>
      <c r="AC42" s="17">
        <f t="shared" si="30"/>
        <v>-0.10123461093124597</v>
      </c>
      <c r="AD42" s="17">
        <f t="shared" si="30"/>
        <v>-0.16091489862179767</v>
      </c>
      <c r="AE42" s="17">
        <f t="shared" si="30"/>
        <v>-0.22061304672182902</v>
      </c>
      <c r="AF42" s="17">
        <f t="shared" si="30"/>
        <v>-0.28032906325011747</v>
      </c>
      <c r="AG42" s="17">
        <f t="shared" si="30"/>
        <v>-0.34006295623024135</v>
      </c>
      <c r="AH42" s="17">
        <f t="shared" si="30"/>
        <v>-0.39981473369058385</v>
      </c>
      <c r="AI42" s="17">
        <f t="shared" si="30"/>
        <v>-0.45958440366433606</v>
      </c>
      <c r="AJ42" s="17">
        <f t="shared" si="30"/>
        <v>-0.51937197418950076</v>
      </c>
      <c r="AK42" s="17">
        <f t="shared" si="30"/>
        <v>-0.57917745330889681</v>
      </c>
      <c r="AL42" s="17">
        <f t="shared" si="30"/>
        <v>-0.63900084907016108</v>
      </c>
      <c r="AM42" s="17">
        <f t="shared" si="30"/>
        <v>-0.69884216952575373</v>
      </c>
      <c r="AN42" s="17">
        <f t="shared" si="30"/>
        <v>-0.75870142273296048</v>
      </c>
      <c r="AO42" s="17">
        <f t="shared" si="30"/>
        <v>-0.8185786167538972</v>
      </c>
      <c r="AP42" s="17">
        <f t="shared" si="30"/>
        <v>-0.87847375965551344</v>
      </c>
      <c r="AQ42" s="17">
        <f t="shared" si="30"/>
        <v>-0.93838685950959588</v>
      </c>
      <c r="AR42" s="17">
        <f t="shared" si="30"/>
        <v>-0.99831792439277034</v>
      </c>
      <c r="AS42" s="17"/>
      <c r="AT42" s="17"/>
      <c r="AU42" s="17"/>
      <c r="AV42" s="17"/>
      <c r="AW42" s="17"/>
      <c r="AX42" s="17"/>
    </row>
    <row r="43" spans="2:50" x14ac:dyDescent="0.15">
      <c r="C43" s="8" t="s">
        <v>13</v>
      </c>
      <c r="D43" t="s">
        <v>33</v>
      </c>
      <c r="E43" s="17">
        <f>E42*E38</f>
        <v>6.6287746785719817E-6</v>
      </c>
      <c r="F43" s="17">
        <f t="shared" ref="F43:AR43" si="31">F42*F38</f>
        <v>6.3325045231892843E-6</v>
      </c>
      <c r="G43" s="17">
        <f t="shared" si="31"/>
        <v>6.036146020857477E-6</v>
      </c>
      <c r="H43" s="17">
        <f t="shared" si="31"/>
        <v>5.7396991320534403E-6</v>
      </c>
      <c r="I43" s="17">
        <f t="shared" si="31"/>
        <v>5.4431638172304736E-6</v>
      </c>
      <c r="J43" s="17">
        <f t="shared" si="31"/>
        <v>5.1465400368182835E-6</v>
      </c>
      <c r="K43" s="17">
        <f t="shared" si="31"/>
        <v>4.8498277512229637E-6</v>
      </c>
      <c r="L43" s="17">
        <f t="shared" si="31"/>
        <v>4.5530269208269715E-6</v>
      </c>
      <c r="M43" s="17">
        <f t="shared" si="31"/>
        <v>4.25613750598912E-6</v>
      </c>
      <c r="N43" s="17">
        <f t="shared" si="31"/>
        <v>3.9591594670445545E-6</v>
      </c>
      <c r="O43" s="17">
        <f t="shared" si="31"/>
        <v>3.6620927643047354E-6</v>
      </c>
      <c r="P43" s="17">
        <f t="shared" si="31"/>
        <v>3.364937358057422E-6</v>
      </c>
      <c r="Q43" s="17">
        <f t="shared" si="31"/>
        <v>3.0676932085666542E-6</v>
      </c>
      <c r="R43" s="17">
        <f t="shared" si="31"/>
        <v>2.7703602760727344E-6</v>
      </c>
      <c r="S43" s="17">
        <f t="shared" si="31"/>
        <v>2.4729385207922088E-6</v>
      </c>
      <c r="T43" s="17">
        <f t="shared" si="31"/>
        <v>2.1754279029178552E-6</v>
      </c>
      <c r="U43" s="17">
        <f t="shared" si="31"/>
        <v>1.8778283826186543E-6</v>
      </c>
      <c r="V43" s="17">
        <f t="shared" si="31"/>
        <v>1.5801399200397844E-6</v>
      </c>
      <c r="W43" s="17">
        <f t="shared" si="31"/>
        <v>1.2823624753025948E-6</v>
      </c>
      <c r="X43" s="17">
        <f t="shared" si="31"/>
        <v>9.8449600850459148E-7</v>
      </c>
      <c r="Y43" s="17">
        <f t="shared" si="31"/>
        <v>6.8654047971941991E-7</v>
      </c>
      <c r="Z43" s="17">
        <f t="shared" si="31"/>
        <v>3.8849584899684204E-7</v>
      </c>
      <c r="AA43" s="17">
        <f t="shared" si="31"/>
        <v>9.0362076362729495E-8</v>
      </c>
      <c r="AB43" s="17">
        <f t="shared" si="31"/>
        <v>-2.0786087818096816E-7</v>
      </c>
      <c r="AC43" s="17">
        <f t="shared" si="31"/>
        <v>-5.0617305465622988E-7</v>
      </c>
      <c r="AD43" s="17">
        <f t="shared" si="31"/>
        <v>-8.0457449310898837E-7</v>
      </c>
      <c r="AE43" s="17">
        <f t="shared" si="31"/>
        <v>-1.1030652336091453E-6</v>
      </c>
      <c r="AF43" s="17">
        <f t="shared" si="31"/>
        <v>-1.4016453162505874E-6</v>
      </c>
      <c r="AG43" s="17">
        <f t="shared" si="31"/>
        <v>-1.7003147811512068E-6</v>
      </c>
      <c r="AH43" s="17">
        <f t="shared" si="31"/>
        <v>-1.9990736684529194E-6</v>
      </c>
      <c r="AI43" s="17">
        <f t="shared" si="31"/>
        <v>-2.2979220183216803E-6</v>
      </c>
      <c r="AJ43" s="17">
        <f t="shared" si="31"/>
        <v>-2.5968598709475042E-6</v>
      </c>
      <c r="AK43" s="17">
        <f t="shared" si="31"/>
        <v>-2.8958872665444841E-6</v>
      </c>
      <c r="AL43" s="17">
        <f t="shared" si="31"/>
        <v>-3.1950042453508058E-6</v>
      </c>
      <c r="AM43" s="17">
        <f t="shared" si="31"/>
        <v>-3.4942108476287691E-6</v>
      </c>
      <c r="AN43" s="17">
        <f t="shared" si="31"/>
        <v>-3.7935071136648028E-6</v>
      </c>
      <c r="AO43" s="17">
        <f t="shared" si="31"/>
        <v>-4.092893083769486E-6</v>
      </c>
      <c r="AP43" s="17">
        <f t="shared" si="31"/>
        <v>-4.3923687982775678E-6</v>
      </c>
      <c r="AQ43" s="17">
        <f t="shared" si="31"/>
        <v>-4.6919342975479796E-6</v>
      </c>
      <c r="AR43" s="17">
        <f t="shared" si="31"/>
        <v>-4.9915896219638525E-6</v>
      </c>
      <c r="AS43" s="17"/>
      <c r="AT43" s="17"/>
      <c r="AU43" s="17"/>
      <c r="AV43" s="17"/>
      <c r="AW43" s="17"/>
      <c r="AX43" s="17"/>
    </row>
    <row r="44" spans="2:50" x14ac:dyDescent="0.15">
      <c r="C44" s="8" t="s">
        <v>13</v>
      </c>
      <c r="D44" t="s">
        <v>24</v>
      </c>
      <c r="E44" s="17">
        <f>E39+E43</f>
        <v>9.9941213051416987E-4</v>
      </c>
      <c r="F44" s="17">
        <f t="shared" ref="F44:AR44" si="32">F39+F43</f>
        <v>9.9882114663852359E-4</v>
      </c>
      <c r="G44" s="17">
        <f t="shared" si="32"/>
        <v>9.9823024933908791E-4</v>
      </c>
      <c r="H44" s="17">
        <f t="shared" si="32"/>
        <v>9.9763943842065138E-4</v>
      </c>
      <c r="I44" s="17">
        <f t="shared" si="32"/>
        <v>9.970487136881632E-4</v>
      </c>
      <c r="J44" s="17">
        <f t="shared" si="32"/>
        <v>9.9645807494673369E-4</v>
      </c>
      <c r="K44" s="17">
        <f t="shared" si="32"/>
        <v>9.9586752200163365E-4</v>
      </c>
      <c r="L44" s="17">
        <f t="shared" si="32"/>
        <v>9.9527705465829452E-4</v>
      </c>
      <c r="M44" s="17">
        <f t="shared" si="32"/>
        <v>9.9468667272230695E-4</v>
      </c>
      <c r="N44" s="17">
        <f t="shared" si="32"/>
        <v>9.9409637599942179E-4</v>
      </c>
      <c r="O44" s="17">
        <f t="shared" si="32"/>
        <v>9.9350616429554929E-4</v>
      </c>
      <c r="P44" s="17">
        <f t="shared" si="32"/>
        <v>9.9291603741675843E-4</v>
      </c>
      <c r="Q44" s="17">
        <f t="shared" si="32"/>
        <v>9.9232599516927756E-4</v>
      </c>
      <c r="R44" s="17">
        <f t="shared" si="32"/>
        <v>9.9173603735949289E-4</v>
      </c>
      <c r="S44" s="17">
        <f t="shared" si="32"/>
        <v>9.9114616379394915E-4</v>
      </c>
      <c r="T44" s="17">
        <f t="shared" si="32"/>
        <v>9.9055637427934913E-4</v>
      </c>
      <c r="U44" s="17">
        <f t="shared" si="32"/>
        <v>9.8996666862255348E-4</v>
      </c>
      <c r="V44" s="17">
        <f t="shared" si="32"/>
        <v>9.8937704663057944E-4</v>
      </c>
      <c r="W44" s="17">
        <f t="shared" si="32"/>
        <v>9.8878750811060229E-4</v>
      </c>
      <c r="X44" s="17">
        <f t="shared" si="32"/>
        <v>9.8819805286995323E-4</v>
      </c>
      <c r="Y44" s="17">
        <f t="shared" si="32"/>
        <v>9.8760868071612069E-4</v>
      </c>
      <c r="Z44" s="17">
        <f t="shared" si="32"/>
        <v>9.8701939145674918E-4</v>
      </c>
      <c r="AA44" s="17">
        <f t="shared" si="32"/>
        <v>9.8643018489963873E-4</v>
      </c>
      <c r="AB44" s="17">
        <f t="shared" si="32"/>
        <v>9.8584106085274569E-4</v>
      </c>
      <c r="AC44" s="17">
        <f t="shared" si="32"/>
        <v>9.8525201912418102E-4</v>
      </c>
      <c r="AD44" s="17">
        <f t="shared" si="32"/>
        <v>9.8466305952221158E-4</v>
      </c>
      <c r="AE44" s="17">
        <f t="shared" si="32"/>
        <v>9.8407418185525821E-4</v>
      </c>
      <c r="AF44" s="17">
        <f t="shared" si="32"/>
        <v>9.8348538593189764E-4</v>
      </c>
      <c r="AG44" s="17">
        <f t="shared" si="32"/>
        <v>9.8289667156085925E-4</v>
      </c>
      <c r="AH44" s="17">
        <f t="shared" si="32"/>
        <v>9.8230803855102683E-4</v>
      </c>
      <c r="AI44" s="17">
        <f t="shared" si="32"/>
        <v>9.817194867114392E-4</v>
      </c>
      <c r="AJ44" s="17">
        <f t="shared" si="32"/>
        <v>9.8113101585128697E-4</v>
      </c>
      <c r="AK44" s="17">
        <f t="shared" si="32"/>
        <v>9.8054262577991469E-4</v>
      </c>
      <c r="AL44" s="17">
        <f t="shared" si="32"/>
        <v>9.7995431630681917E-4</v>
      </c>
      <c r="AM44" s="17">
        <f t="shared" si="32"/>
        <v>9.7936608724165071E-4</v>
      </c>
      <c r="AN44" s="17">
        <f t="shared" si="32"/>
        <v>9.7877793839421098E-4</v>
      </c>
      <c r="AO44" s="17">
        <f t="shared" si="32"/>
        <v>9.7818986957445451E-4</v>
      </c>
      <c r="AP44" s="17">
        <f t="shared" si="32"/>
        <v>9.776018805924872E-4</v>
      </c>
      <c r="AQ44" s="17">
        <f t="shared" si="32"/>
        <v>9.7701397125856586E-4</v>
      </c>
      <c r="AR44" s="17">
        <f t="shared" si="32"/>
        <v>9.7642614138309953E-4</v>
      </c>
      <c r="AS44" s="19"/>
      <c r="AT44" s="19"/>
      <c r="AU44" s="19"/>
      <c r="AV44" s="19"/>
      <c r="AW44" s="19"/>
      <c r="AX44" s="19"/>
    </row>
    <row r="45" spans="2:50" x14ac:dyDescent="0.15">
      <c r="C45" s="8" t="s">
        <v>13</v>
      </c>
      <c r="D45" t="s">
        <v>20</v>
      </c>
      <c r="E45" s="19">
        <f>(E44+E39)/2</f>
        <v>9.9609774317488387E-4</v>
      </c>
      <c r="F45" s="19">
        <f t="shared" ref="F45:AR45" si="33">(F44+F39)/2</f>
        <v>9.9565489437692897E-4</v>
      </c>
      <c r="G45" s="19">
        <f t="shared" si="33"/>
        <v>9.9521217632865923E-4</v>
      </c>
      <c r="H45" s="19">
        <f t="shared" si="33"/>
        <v>9.9476958885462473E-4</v>
      </c>
      <c r="I45" s="19">
        <f t="shared" si="33"/>
        <v>9.9432713177954792E-4</v>
      </c>
      <c r="J45" s="19">
        <f t="shared" si="33"/>
        <v>9.9388480492832451E-4</v>
      </c>
      <c r="K45" s="19">
        <f t="shared" si="33"/>
        <v>9.9344260812602217E-4</v>
      </c>
      <c r="L45" s="19">
        <f t="shared" si="33"/>
        <v>9.9300054119788117E-4</v>
      </c>
      <c r="M45" s="19">
        <f t="shared" si="33"/>
        <v>9.9255860396931244E-4</v>
      </c>
      <c r="N45" s="19">
        <f t="shared" si="33"/>
        <v>9.9211679626589949E-4</v>
      </c>
      <c r="O45" s="19">
        <f t="shared" si="33"/>
        <v>9.9167511791339695E-4</v>
      </c>
      <c r="P45" s="19">
        <f t="shared" si="33"/>
        <v>9.9123356873772987E-4</v>
      </c>
      <c r="Q45" s="19">
        <f t="shared" si="33"/>
        <v>9.907921485649944E-4</v>
      </c>
      <c r="R45" s="19">
        <f t="shared" si="33"/>
        <v>9.9035085722145666E-4</v>
      </c>
      <c r="S45" s="19">
        <f t="shared" si="33"/>
        <v>9.8990969453355304E-4</v>
      </c>
      <c r="T45" s="19">
        <f t="shared" si="33"/>
        <v>9.8946866032789032E-4</v>
      </c>
      <c r="U45" s="19">
        <f t="shared" si="33"/>
        <v>9.89027754431244E-4</v>
      </c>
      <c r="V45" s="19">
        <f t="shared" si="33"/>
        <v>9.885869766705596E-4</v>
      </c>
      <c r="W45" s="19">
        <f t="shared" si="33"/>
        <v>9.8814632687295109E-4</v>
      </c>
      <c r="X45" s="19">
        <f t="shared" si="33"/>
        <v>9.8770580486570096E-4</v>
      </c>
      <c r="Y45" s="19">
        <f t="shared" si="33"/>
        <v>9.8726541047626103E-4</v>
      </c>
      <c r="Z45" s="19">
        <f t="shared" si="33"/>
        <v>9.8682514353225074E-4</v>
      </c>
      <c r="AA45" s="19">
        <f t="shared" si="33"/>
        <v>9.8638500386145737E-4</v>
      </c>
      <c r="AB45" s="19">
        <f t="shared" si="33"/>
        <v>9.8594499129183626E-4</v>
      </c>
      <c r="AC45" s="19">
        <f t="shared" si="33"/>
        <v>9.8550510565150904E-4</v>
      </c>
      <c r="AD45" s="19">
        <f t="shared" si="33"/>
        <v>9.8506534676876607E-4</v>
      </c>
      <c r="AE45" s="19">
        <f t="shared" si="33"/>
        <v>9.8462571447206293E-4</v>
      </c>
      <c r="AF45" s="19">
        <f t="shared" si="33"/>
        <v>9.8418620859002303E-4</v>
      </c>
      <c r="AG45" s="19">
        <f t="shared" si="33"/>
        <v>9.8374682895143481E-4</v>
      </c>
      <c r="AH45" s="19">
        <f t="shared" si="33"/>
        <v>9.8330757538525344E-4</v>
      </c>
      <c r="AI45" s="19">
        <f t="shared" si="33"/>
        <v>9.828684477206002E-4</v>
      </c>
      <c r="AJ45" s="19">
        <f t="shared" si="33"/>
        <v>9.8242944578676075E-4</v>
      </c>
      <c r="AK45" s="19">
        <f t="shared" si="33"/>
        <v>9.8199056941318703E-4</v>
      </c>
      <c r="AL45" s="19">
        <f t="shared" si="33"/>
        <v>9.8155181842949453E-4</v>
      </c>
      <c r="AM45" s="19">
        <f t="shared" si="33"/>
        <v>9.8111319266546522E-4</v>
      </c>
      <c r="AN45" s="19">
        <f t="shared" si="33"/>
        <v>9.8067469195104329E-4</v>
      </c>
      <c r="AO45" s="19">
        <f t="shared" si="33"/>
        <v>9.8023631611633927E-4</v>
      </c>
      <c r="AP45" s="19">
        <f t="shared" si="33"/>
        <v>9.7979806499162584E-4</v>
      </c>
      <c r="AQ45" s="19">
        <f t="shared" si="33"/>
        <v>9.7935993840733986E-4</v>
      </c>
      <c r="AR45" s="19">
        <f t="shared" si="33"/>
        <v>9.7892193619408146E-4</v>
      </c>
      <c r="AS45" s="15"/>
      <c r="AT45" s="15"/>
      <c r="AU45" s="15"/>
      <c r="AV45" s="15"/>
      <c r="AW45" s="15"/>
      <c r="AX45" s="15"/>
    </row>
    <row r="46" spans="2:50" x14ac:dyDescent="0.15">
      <c r="C46" s="14" t="s">
        <v>13</v>
      </c>
      <c r="D46" s="1" t="s">
        <v>21</v>
      </c>
      <c r="E46" s="15">
        <f>E42/E45</f>
        <v>1330.948639125302</v>
      </c>
      <c r="F46" s="15">
        <f t="shared" ref="F46:AR46" si="34">F42/F45</f>
        <v>1272.0280006562118</v>
      </c>
      <c r="G46" s="15">
        <f t="shared" si="34"/>
        <v>1213.0370114893165</v>
      </c>
      <c r="H46" s="15">
        <f t="shared" si="34"/>
        <v>1153.9755932149303</v>
      </c>
      <c r="I46" s="15">
        <f t="shared" si="34"/>
        <v>1094.8436672926423</v>
      </c>
      <c r="J46" s="15">
        <f t="shared" si="34"/>
        <v>1035.6411550510493</v>
      </c>
      <c r="K46" s="15">
        <f t="shared" si="34"/>
        <v>976.36797768749273</v>
      </c>
      <c r="L46" s="15">
        <f t="shared" si="34"/>
        <v>917.02405626779262</v>
      </c>
      <c r="M46" s="15">
        <f t="shared" si="34"/>
        <v>857.60931172598237</v>
      </c>
      <c r="N46" s="15">
        <f t="shared" si="34"/>
        <v>798.12366486404096</v>
      </c>
      <c r="O46" s="15">
        <f t="shared" si="34"/>
        <v>738.56703635162614</v>
      </c>
      <c r="P46" s="15">
        <f t="shared" si="34"/>
        <v>678.93934672580667</v>
      </c>
      <c r="Q46" s="15">
        <f t="shared" si="34"/>
        <v>619.24051639079346</v>
      </c>
      <c r="R46" s="15">
        <f t="shared" si="34"/>
        <v>559.4704656176699</v>
      </c>
      <c r="S46" s="15">
        <f t="shared" si="34"/>
        <v>499.62911454412233</v>
      </c>
      <c r="T46" s="15">
        <f t="shared" si="34"/>
        <v>439.71638317416972</v>
      </c>
      <c r="U46" s="15">
        <f t="shared" si="34"/>
        <v>379.7321913778909</v>
      </c>
      <c r="V46" s="15">
        <f t="shared" si="34"/>
        <v>319.67645889115448</v>
      </c>
      <c r="W46" s="15">
        <f t="shared" si="34"/>
        <v>259.54910531534506</v>
      </c>
      <c r="X46" s="15">
        <f t="shared" si="34"/>
        <v>199.35005011709009</v>
      </c>
      <c r="Y46" s="15">
        <f t="shared" si="34"/>
        <v>139.07921262798618</v>
      </c>
      <c r="Z46" s="15">
        <f t="shared" si="34"/>
        <v>78.736512044323575</v>
      </c>
      <c r="AA46" s="15">
        <f t="shared" si="34"/>
        <v>18.321867426812844</v>
      </c>
      <c r="AB46" s="15">
        <f t="shared" si="34"/>
        <v>-42.164802299693825</v>
      </c>
      <c r="AC46" s="15">
        <f t="shared" si="34"/>
        <v>-102.7235783464771</v>
      </c>
      <c r="AD46" s="15">
        <f t="shared" si="34"/>
        <v>-163.35454206122915</v>
      </c>
      <c r="AE46" s="15">
        <f t="shared" si="34"/>
        <v>-224.05777492833144</v>
      </c>
      <c r="AF46" s="15">
        <f t="shared" si="34"/>
        <v>-284.83335856913294</v>
      </c>
      <c r="AG46" s="15">
        <f t="shared" si="34"/>
        <v>-345.68137474222999</v>
      </c>
      <c r="AH46" s="15">
        <f t="shared" si="34"/>
        <v>-406.60190534374664</v>
      </c>
      <c r="AI46" s="15">
        <f t="shared" si="34"/>
        <v>-467.59503240761478</v>
      </c>
      <c r="AJ46" s="15">
        <f t="shared" si="34"/>
        <v>-528.66083810585621</v>
      </c>
      <c r="AK46" s="15">
        <f t="shared" si="34"/>
        <v>-589.79940474886507</v>
      </c>
      <c r="AL46" s="15">
        <f t="shared" si="34"/>
        <v>-651.01081478569017</v>
      </c>
      <c r="AM46" s="15">
        <f t="shared" si="34"/>
        <v>-712.29515080431827</v>
      </c>
      <c r="AN46" s="15">
        <f t="shared" si="34"/>
        <v>-773.65249553195974</v>
      </c>
      <c r="AO46" s="15">
        <f t="shared" si="34"/>
        <v>-835.08293183533135</v>
      </c>
      <c r="AP46" s="15">
        <f t="shared" si="34"/>
        <v>-896.58654272094486</v>
      </c>
      <c r="AQ46" s="15">
        <f t="shared" si="34"/>
        <v>-958.16341133539174</v>
      </c>
      <c r="AR46" s="15">
        <f t="shared" si="34"/>
        <v>-1019.8136209656287</v>
      </c>
    </row>
    <row r="48" spans="2:50" x14ac:dyDescent="0.15">
      <c r="C48" s="8"/>
    </row>
    <row r="49" spans="2:50" x14ac:dyDescent="0.15">
      <c r="B49" t="s">
        <v>42</v>
      </c>
      <c r="D49" t="s">
        <v>44</v>
      </c>
      <c r="E49">
        <f>E4</f>
        <v>1000</v>
      </c>
      <c r="F49">
        <f>F4</f>
        <v>1000</v>
      </c>
      <c r="G49">
        <f t="shared" ref="G49:AR49" si="35">G4</f>
        <v>1000</v>
      </c>
      <c r="H49">
        <f t="shared" si="35"/>
        <v>1000</v>
      </c>
      <c r="I49">
        <f t="shared" si="35"/>
        <v>1000</v>
      </c>
      <c r="J49">
        <f t="shared" si="35"/>
        <v>1000</v>
      </c>
      <c r="K49">
        <f t="shared" si="35"/>
        <v>1000</v>
      </c>
      <c r="L49">
        <f t="shared" si="35"/>
        <v>1000</v>
      </c>
      <c r="M49">
        <f t="shared" si="35"/>
        <v>1000</v>
      </c>
      <c r="N49">
        <f t="shared" si="35"/>
        <v>1000</v>
      </c>
      <c r="O49">
        <f t="shared" si="35"/>
        <v>1000</v>
      </c>
      <c r="P49">
        <f t="shared" si="35"/>
        <v>1000</v>
      </c>
      <c r="Q49">
        <f t="shared" si="35"/>
        <v>1000</v>
      </c>
      <c r="R49">
        <f t="shared" si="35"/>
        <v>1000</v>
      </c>
      <c r="S49">
        <f t="shared" si="35"/>
        <v>1000</v>
      </c>
      <c r="T49">
        <f t="shared" si="35"/>
        <v>1000</v>
      </c>
      <c r="U49">
        <f t="shared" si="35"/>
        <v>1000</v>
      </c>
      <c r="V49">
        <f t="shared" si="35"/>
        <v>1000</v>
      </c>
      <c r="W49">
        <f t="shared" si="35"/>
        <v>1000</v>
      </c>
      <c r="X49">
        <f t="shared" si="35"/>
        <v>1000</v>
      </c>
      <c r="Y49">
        <f t="shared" si="35"/>
        <v>1000</v>
      </c>
      <c r="Z49">
        <f t="shared" si="35"/>
        <v>1000</v>
      </c>
      <c r="AA49">
        <f t="shared" si="35"/>
        <v>1000</v>
      </c>
      <c r="AB49">
        <f t="shared" si="35"/>
        <v>1000</v>
      </c>
      <c r="AC49">
        <f t="shared" si="35"/>
        <v>1000</v>
      </c>
      <c r="AD49">
        <f t="shared" si="35"/>
        <v>1000</v>
      </c>
      <c r="AE49">
        <f t="shared" si="35"/>
        <v>1000</v>
      </c>
      <c r="AF49">
        <f t="shared" si="35"/>
        <v>1000</v>
      </c>
      <c r="AG49">
        <f t="shared" si="35"/>
        <v>1000</v>
      </c>
      <c r="AH49">
        <f t="shared" si="35"/>
        <v>1000</v>
      </c>
      <c r="AI49">
        <f t="shared" si="35"/>
        <v>1000</v>
      </c>
      <c r="AJ49">
        <f t="shared" si="35"/>
        <v>1000</v>
      </c>
      <c r="AK49">
        <f t="shared" si="35"/>
        <v>1000</v>
      </c>
      <c r="AL49">
        <f t="shared" si="35"/>
        <v>1000</v>
      </c>
      <c r="AM49">
        <f t="shared" si="35"/>
        <v>1000</v>
      </c>
      <c r="AN49">
        <f t="shared" si="35"/>
        <v>1000</v>
      </c>
      <c r="AO49">
        <f t="shared" si="35"/>
        <v>1000</v>
      </c>
      <c r="AP49">
        <f t="shared" si="35"/>
        <v>1000</v>
      </c>
      <c r="AQ49">
        <f t="shared" si="35"/>
        <v>1000</v>
      </c>
      <c r="AR49">
        <f t="shared" si="35"/>
        <v>1000</v>
      </c>
      <c r="AS49" s="10"/>
      <c r="AT49" s="10"/>
      <c r="AU49" s="10"/>
      <c r="AV49" s="10"/>
      <c r="AW49" s="10"/>
      <c r="AX49" s="10"/>
    </row>
    <row r="50" spans="2:50" x14ac:dyDescent="0.15">
      <c r="D50" t="s">
        <v>56</v>
      </c>
      <c r="E50" s="10">
        <f>E27</f>
        <v>1.3297441682190534</v>
      </c>
      <c r="F50" s="10">
        <f>F27</f>
        <v>1.2703118401583318</v>
      </c>
      <c r="G50" s="10">
        <f t="shared" ref="G50:AR50" si="36">G27</f>
        <v>1.2108617895401157</v>
      </c>
      <c r="H50" s="10">
        <f t="shared" si="36"/>
        <v>1.1513940084359959</v>
      </c>
      <c r="I50" s="10">
        <f t="shared" si="36"/>
        <v>1.0919084889128332</v>
      </c>
      <c r="J50" s="10">
        <f t="shared" si="36"/>
        <v>1.0324052230327549</v>
      </c>
      <c r="K50" s="10">
        <f t="shared" si="36"/>
        <v>0.97288420285315214</v>
      </c>
      <c r="L50" s="10">
        <f t="shared" si="36"/>
        <v>0.91334542042667433</v>
      </c>
      <c r="M50" s="10">
        <f t="shared" si="36"/>
        <v>0.85378886780122765</v>
      </c>
      <c r="N50" s="10">
        <f t="shared" si="36"/>
        <v>0.79421453701997069</v>
      </c>
      <c r="O50" s="10">
        <f t="shared" si="36"/>
        <v>0.73462242012131096</v>
      </c>
      <c r="P50" s="10">
        <f t="shared" si="36"/>
        <v>0.67501250913890098</v>
      </c>
      <c r="Q50" s="10">
        <f t="shared" si="36"/>
        <v>0.61538479610163577</v>
      </c>
      <c r="R50" s="10">
        <f t="shared" si="36"/>
        <v>0.55573927303364778</v>
      </c>
      <c r="S50" s="10">
        <f t="shared" si="36"/>
        <v>0.49607593195430466</v>
      </c>
      <c r="T50" s="10">
        <f t="shared" si="36"/>
        <v>0.43639476487820561</v>
      </c>
      <c r="U50" s="10">
        <f t="shared" si="36"/>
        <v>0.37669576381517639</v>
      </c>
      <c r="V50" s="10">
        <f t="shared" si="36"/>
        <v>0.31697892077026762</v>
      </c>
      <c r="W50" s="10">
        <f t="shared" si="36"/>
        <v>0.25724422774375022</v>
      </c>
      <c r="X50" s="10">
        <f t="shared" si="36"/>
        <v>0.19749167673111162</v>
      </c>
      <c r="Y50" s="10">
        <f t="shared" si="36"/>
        <v>0.13772125972305313</v>
      </c>
      <c r="Z50" s="10">
        <f t="shared" si="36"/>
        <v>7.7932968705484856E-2</v>
      </c>
      <c r="AA50" s="10">
        <f t="shared" si="36"/>
        <v>1.8126795659524471E-2</v>
      </c>
      <c r="AB50" s="10">
        <f t="shared" si="36"/>
        <v>-4.1697267438509156E-2</v>
      </c>
      <c r="AC50" s="10">
        <f t="shared" si="36"/>
        <v>-0.10153922861709726</v>
      </c>
      <c r="AD50" s="10">
        <f t="shared" si="36"/>
        <v>-0.16139909590952625</v>
      </c>
      <c r="AE50" s="10">
        <f t="shared" si="36"/>
        <v>-0.22127687735389071</v>
      </c>
      <c r="AF50" s="10">
        <f t="shared" si="36"/>
        <v>-0.28117258099309678</v>
      </c>
      <c r="AG50" s="10">
        <f t="shared" si="36"/>
        <v>-0.34108621487486596</v>
      </c>
      <c r="AH50" s="10">
        <f t="shared" si="36"/>
        <v>-0.40101778705173907</v>
      </c>
      <c r="AI50" s="10">
        <f t="shared" si="36"/>
        <v>-0.46096730558107929</v>
      </c>
      <c r="AJ50" s="10">
        <f t="shared" si="36"/>
        <v>-0.52093477852507597</v>
      </c>
      <c r="AK50" s="10">
        <f t="shared" si="36"/>
        <v>-0.580920213950749</v>
      </c>
      <c r="AL50" s="10">
        <f t="shared" si="36"/>
        <v>-0.64092361992995095</v>
      </c>
      <c r="AM50" s="10">
        <f t="shared" si="36"/>
        <v>-0.70094500453937181</v>
      </c>
      <c r="AN50" s="10">
        <f t="shared" si="36"/>
        <v>-0.76098437586054213</v>
      </c>
      <c r="AO50" s="10">
        <f t="shared" si="36"/>
        <v>-0.8210417419798367</v>
      </c>
      <c r="AP50" s="10">
        <f t="shared" si="36"/>
        <v>-0.88111711098847889</v>
      </c>
      <c r="AQ50" s="10">
        <f t="shared" si="36"/>
        <v>-0.9412104909825435</v>
      </c>
      <c r="AR50" s="10">
        <f t="shared" si="36"/>
        <v>-1.0013218900629592</v>
      </c>
      <c r="AS50" s="18"/>
      <c r="AT50" s="18"/>
      <c r="AU50" s="18"/>
      <c r="AV50" s="18"/>
      <c r="AW50" s="18"/>
      <c r="AX50" s="18"/>
    </row>
    <row r="51" spans="2:50" x14ac:dyDescent="0.15">
      <c r="D51" t="s">
        <v>47</v>
      </c>
      <c r="E51" s="18">
        <f>E23</f>
        <v>1338.1819999999998</v>
      </c>
      <c r="F51" s="18">
        <f>F23</f>
        <v>1278.1819999999998</v>
      </c>
      <c r="G51" s="18">
        <f t="shared" ref="G51:AR51" si="37">G23</f>
        <v>1218.182</v>
      </c>
      <c r="H51" s="18">
        <f t="shared" si="37"/>
        <v>1158.182</v>
      </c>
      <c r="I51" s="18">
        <f t="shared" si="37"/>
        <v>1098.1819999999998</v>
      </c>
      <c r="J51" s="18">
        <f t="shared" si="37"/>
        <v>1038.1819999999998</v>
      </c>
      <c r="K51" s="18">
        <f t="shared" si="37"/>
        <v>978.18199999999979</v>
      </c>
      <c r="L51" s="18">
        <f t="shared" si="37"/>
        <v>918.1819999999999</v>
      </c>
      <c r="M51" s="18">
        <f t="shared" si="37"/>
        <v>858.18199999999979</v>
      </c>
      <c r="N51" s="18">
        <f t="shared" si="37"/>
        <v>798.1819999999999</v>
      </c>
      <c r="O51" s="18">
        <f t="shared" si="37"/>
        <v>738.1819999999999</v>
      </c>
      <c r="P51" s="18">
        <f t="shared" si="37"/>
        <v>678.18199999999979</v>
      </c>
      <c r="Q51" s="18">
        <f t="shared" si="37"/>
        <v>618.1819999999999</v>
      </c>
      <c r="R51" s="18">
        <f t="shared" si="37"/>
        <v>558.1819999999999</v>
      </c>
      <c r="S51" s="18">
        <f t="shared" si="37"/>
        <v>498.18199999999979</v>
      </c>
      <c r="T51" s="18">
        <f t="shared" si="37"/>
        <v>438.1819999999999</v>
      </c>
      <c r="U51" s="18">
        <f t="shared" si="37"/>
        <v>378.18199999999979</v>
      </c>
      <c r="V51" s="18">
        <f t="shared" si="37"/>
        <v>318.18199999999973</v>
      </c>
      <c r="W51" s="18">
        <f t="shared" si="37"/>
        <v>258.18199999999985</v>
      </c>
      <c r="X51" s="18">
        <f t="shared" si="37"/>
        <v>198.18199999999979</v>
      </c>
      <c r="Y51" s="18">
        <f t="shared" si="37"/>
        <v>138.1819999999999</v>
      </c>
      <c r="Z51" s="18">
        <f t="shared" si="37"/>
        <v>78.181999999999647</v>
      </c>
      <c r="AA51" s="18">
        <f t="shared" si="37"/>
        <v>18.18199999999975</v>
      </c>
      <c r="AB51" s="18">
        <f t="shared" si="37"/>
        <v>-41.818000000000325</v>
      </c>
      <c r="AC51" s="18">
        <f t="shared" si="37"/>
        <v>-101.81800000000021</v>
      </c>
      <c r="AD51" s="18">
        <f t="shared" si="37"/>
        <v>-161.8180000000001</v>
      </c>
      <c r="AE51" s="18">
        <f t="shared" si="37"/>
        <v>-221.81800000000018</v>
      </c>
      <c r="AF51" s="18">
        <f t="shared" si="37"/>
        <v>-281.81800000000027</v>
      </c>
      <c r="AG51" s="18">
        <f t="shared" si="37"/>
        <v>-341.81800000000032</v>
      </c>
      <c r="AH51" s="18">
        <f t="shared" si="37"/>
        <v>-401.81800000000038</v>
      </c>
      <c r="AI51" s="18">
        <f t="shared" si="37"/>
        <v>-461.81800000000044</v>
      </c>
      <c r="AJ51" s="18">
        <f t="shared" si="37"/>
        <v>-521.81800000000021</v>
      </c>
      <c r="AK51" s="18">
        <f t="shared" si="37"/>
        <v>-581.81800000000021</v>
      </c>
      <c r="AL51" s="18">
        <f t="shared" si="37"/>
        <v>-641.81800000000032</v>
      </c>
      <c r="AM51" s="18">
        <f t="shared" si="37"/>
        <v>-701.81800000000032</v>
      </c>
      <c r="AN51" s="18">
        <f t="shared" si="37"/>
        <v>-761.81800000000044</v>
      </c>
      <c r="AO51" s="18">
        <f t="shared" si="37"/>
        <v>-821.81800000000021</v>
      </c>
      <c r="AP51" s="18">
        <f t="shared" si="37"/>
        <v>-881.81800000000021</v>
      </c>
      <c r="AQ51" s="18">
        <f t="shared" si="37"/>
        <v>-941.81800000000067</v>
      </c>
      <c r="AR51" s="18">
        <f t="shared" si="37"/>
        <v>-1001.8180000000003</v>
      </c>
    </row>
    <row r="52" spans="2:50" x14ac:dyDescent="0.15">
      <c r="D52" t="s">
        <v>45</v>
      </c>
      <c r="E52">
        <f>E50*E49</f>
        <v>1329.7441682190533</v>
      </c>
      <c r="F52">
        <f>F50*F49</f>
        <v>1270.3118401583317</v>
      </c>
      <c r="G52">
        <f t="shared" ref="G52:AR52" si="38">G50*G49</f>
        <v>1210.8617895401158</v>
      </c>
      <c r="H52">
        <f t="shared" si="38"/>
        <v>1151.3940084359958</v>
      </c>
      <c r="I52">
        <f t="shared" si="38"/>
        <v>1091.9084889128333</v>
      </c>
      <c r="J52">
        <f t="shared" si="38"/>
        <v>1032.405223032755</v>
      </c>
      <c r="K52">
        <f t="shared" si="38"/>
        <v>972.88420285315215</v>
      </c>
      <c r="L52">
        <f t="shared" si="38"/>
        <v>913.34542042667431</v>
      </c>
      <c r="M52">
        <f t="shared" si="38"/>
        <v>853.78886780122764</v>
      </c>
      <c r="N52">
        <f t="shared" si="38"/>
        <v>794.21453701997063</v>
      </c>
      <c r="O52">
        <f t="shared" si="38"/>
        <v>734.62242012131094</v>
      </c>
      <c r="P52">
        <f t="shared" si="38"/>
        <v>675.01250913890101</v>
      </c>
      <c r="Q52">
        <f t="shared" si="38"/>
        <v>615.38479610163574</v>
      </c>
      <c r="R52">
        <f t="shared" si="38"/>
        <v>555.73927303364781</v>
      </c>
      <c r="S52">
        <f t="shared" si="38"/>
        <v>496.07593195430468</v>
      </c>
      <c r="T52">
        <f t="shared" si="38"/>
        <v>436.39476487820559</v>
      </c>
      <c r="U52">
        <f t="shared" si="38"/>
        <v>376.69576381517641</v>
      </c>
      <c r="V52">
        <f t="shared" si="38"/>
        <v>316.97892077026762</v>
      </c>
      <c r="W52">
        <f t="shared" si="38"/>
        <v>257.24422774375023</v>
      </c>
      <c r="X52">
        <f t="shared" si="38"/>
        <v>197.49167673111162</v>
      </c>
      <c r="Y52">
        <f t="shared" si="38"/>
        <v>137.72125972305312</v>
      </c>
      <c r="Z52">
        <f t="shared" si="38"/>
        <v>77.932968705484853</v>
      </c>
      <c r="AA52">
        <f t="shared" si="38"/>
        <v>18.126795659524472</v>
      </c>
      <c r="AB52">
        <f t="shared" si="38"/>
        <v>-41.697267438509158</v>
      </c>
      <c r="AC52">
        <f t="shared" si="38"/>
        <v>-101.53922861709725</v>
      </c>
      <c r="AD52">
        <f t="shared" si="38"/>
        <v>-161.39909590952624</v>
      </c>
      <c r="AE52">
        <f t="shared" si="38"/>
        <v>-221.27687735389071</v>
      </c>
      <c r="AF52">
        <f t="shared" si="38"/>
        <v>-281.1725809930968</v>
      </c>
      <c r="AG52">
        <f t="shared" si="38"/>
        <v>-341.08621487486596</v>
      </c>
      <c r="AH52">
        <f t="shared" si="38"/>
        <v>-401.01778705173905</v>
      </c>
      <c r="AI52">
        <f t="shared" si="38"/>
        <v>-460.9673055810793</v>
      </c>
      <c r="AJ52">
        <f t="shared" si="38"/>
        <v>-520.93477852507601</v>
      </c>
      <c r="AK52">
        <f t="shared" si="38"/>
        <v>-580.92021395074903</v>
      </c>
      <c r="AL52">
        <f t="shared" si="38"/>
        <v>-640.92361992995097</v>
      </c>
      <c r="AM52">
        <f t="shared" si="38"/>
        <v>-700.94500453937178</v>
      </c>
      <c r="AN52">
        <f t="shared" si="38"/>
        <v>-760.98437586054217</v>
      </c>
      <c r="AO52">
        <f t="shared" si="38"/>
        <v>-821.04174197983673</v>
      </c>
      <c r="AP52">
        <f t="shared" si="38"/>
        <v>-881.11711098847888</v>
      </c>
      <c r="AQ52">
        <f t="shared" si="38"/>
        <v>-941.21049098254355</v>
      </c>
      <c r="AR52">
        <f t="shared" si="38"/>
        <v>-1001.3218900629593</v>
      </c>
      <c r="AS52" s="18"/>
      <c r="AT52" s="18"/>
      <c r="AU52" s="18"/>
      <c r="AV52" s="18"/>
      <c r="AW52" s="18"/>
      <c r="AX52" s="18"/>
    </row>
    <row r="53" spans="2:50" x14ac:dyDescent="0.15">
      <c r="D53" t="s">
        <v>54</v>
      </c>
      <c r="E53">
        <f>1/E49</f>
        <v>1E-3</v>
      </c>
      <c r="F53">
        <f>1/F49</f>
        <v>1E-3</v>
      </c>
      <c r="G53">
        <f t="shared" ref="G53:AR53" si="39">1/G49</f>
        <v>1E-3</v>
      </c>
      <c r="H53">
        <f t="shared" si="39"/>
        <v>1E-3</v>
      </c>
      <c r="I53">
        <f t="shared" si="39"/>
        <v>1E-3</v>
      </c>
      <c r="J53">
        <f t="shared" si="39"/>
        <v>1E-3</v>
      </c>
      <c r="K53">
        <f t="shared" si="39"/>
        <v>1E-3</v>
      </c>
      <c r="L53">
        <f t="shared" si="39"/>
        <v>1E-3</v>
      </c>
      <c r="M53">
        <f t="shared" si="39"/>
        <v>1E-3</v>
      </c>
      <c r="N53">
        <f t="shared" si="39"/>
        <v>1E-3</v>
      </c>
      <c r="O53">
        <f t="shared" si="39"/>
        <v>1E-3</v>
      </c>
      <c r="P53">
        <f t="shared" si="39"/>
        <v>1E-3</v>
      </c>
      <c r="Q53">
        <f t="shared" si="39"/>
        <v>1E-3</v>
      </c>
      <c r="R53">
        <f t="shared" si="39"/>
        <v>1E-3</v>
      </c>
      <c r="S53">
        <f t="shared" si="39"/>
        <v>1E-3</v>
      </c>
      <c r="T53">
        <f t="shared" si="39"/>
        <v>1E-3</v>
      </c>
      <c r="U53">
        <f t="shared" si="39"/>
        <v>1E-3</v>
      </c>
      <c r="V53">
        <f t="shared" si="39"/>
        <v>1E-3</v>
      </c>
      <c r="W53">
        <f t="shared" si="39"/>
        <v>1E-3</v>
      </c>
      <c r="X53">
        <f t="shared" si="39"/>
        <v>1E-3</v>
      </c>
      <c r="Y53">
        <f t="shared" si="39"/>
        <v>1E-3</v>
      </c>
      <c r="Z53">
        <f t="shared" si="39"/>
        <v>1E-3</v>
      </c>
      <c r="AA53">
        <f t="shared" si="39"/>
        <v>1E-3</v>
      </c>
      <c r="AB53">
        <f t="shared" si="39"/>
        <v>1E-3</v>
      </c>
      <c r="AC53">
        <f t="shared" si="39"/>
        <v>1E-3</v>
      </c>
      <c r="AD53">
        <f t="shared" si="39"/>
        <v>1E-3</v>
      </c>
      <c r="AE53">
        <f t="shared" si="39"/>
        <v>1E-3</v>
      </c>
      <c r="AF53">
        <f t="shared" si="39"/>
        <v>1E-3</v>
      </c>
      <c r="AG53">
        <f t="shared" si="39"/>
        <v>1E-3</v>
      </c>
      <c r="AH53">
        <f t="shared" si="39"/>
        <v>1E-3</v>
      </c>
      <c r="AI53">
        <f t="shared" si="39"/>
        <v>1E-3</v>
      </c>
      <c r="AJ53">
        <f t="shared" si="39"/>
        <v>1E-3</v>
      </c>
      <c r="AK53">
        <f t="shared" si="39"/>
        <v>1E-3</v>
      </c>
      <c r="AL53">
        <f t="shared" si="39"/>
        <v>1E-3</v>
      </c>
      <c r="AM53">
        <f t="shared" si="39"/>
        <v>1E-3</v>
      </c>
      <c r="AN53">
        <f t="shared" si="39"/>
        <v>1E-3</v>
      </c>
      <c r="AO53">
        <f t="shared" si="39"/>
        <v>1E-3</v>
      </c>
      <c r="AP53">
        <f t="shared" si="39"/>
        <v>1E-3</v>
      </c>
      <c r="AQ53">
        <f t="shared" si="39"/>
        <v>1E-3</v>
      </c>
      <c r="AR53">
        <f t="shared" si="39"/>
        <v>1E-3</v>
      </c>
      <c r="AS53" s="18"/>
      <c r="AT53" s="18"/>
      <c r="AU53" s="18"/>
      <c r="AV53" s="18"/>
      <c r="AW53" s="18"/>
      <c r="AX53" s="18"/>
    </row>
    <row r="54" spans="2:50" x14ac:dyDescent="0.15">
      <c r="D54" t="s">
        <v>55</v>
      </c>
      <c r="E54">
        <f>E38</f>
        <v>5.0000000000000004E-6</v>
      </c>
      <c r="F54">
        <f>F38</f>
        <v>5.0000000000000004E-6</v>
      </c>
      <c r="G54">
        <f t="shared" ref="G54:AR54" si="40">G38</f>
        <v>5.0000000000000004E-6</v>
      </c>
      <c r="H54">
        <f t="shared" si="40"/>
        <v>5.0000000000000004E-6</v>
      </c>
      <c r="I54">
        <f t="shared" si="40"/>
        <v>5.0000000000000004E-6</v>
      </c>
      <c r="J54">
        <f t="shared" si="40"/>
        <v>5.0000000000000004E-6</v>
      </c>
      <c r="K54">
        <f t="shared" si="40"/>
        <v>5.0000000000000004E-6</v>
      </c>
      <c r="L54">
        <f t="shared" si="40"/>
        <v>5.0000000000000004E-6</v>
      </c>
      <c r="M54">
        <f t="shared" si="40"/>
        <v>5.0000000000000004E-6</v>
      </c>
      <c r="N54">
        <f t="shared" si="40"/>
        <v>5.0000000000000004E-6</v>
      </c>
      <c r="O54">
        <f t="shared" si="40"/>
        <v>5.0000000000000004E-6</v>
      </c>
      <c r="P54">
        <f t="shared" si="40"/>
        <v>5.0000000000000004E-6</v>
      </c>
      <c r="Q54">
        <f t="shared" si="40"/>
        <v>5.0000000000000004E-6</v>
      </c>
      <c r="R54">
        <f t="shared" si="40"/>
        <v>5.0000000000000004E-6</v>
      </c>
      <c r="S54">
        <f t="shared" si="40"/>
        <v>5.0000000000000004E-6</v>
      </c>
      <c r="T54">
        <f t="shared" si="40"/>
        <v>5.0000000000000004E-6</v>
      </c>
      <c r="U54">
        <f t="shared" si="40"/>
        <v>5.0000000000000004E-6</v>
      </c>
      <c r="V54">
        <f t="shared" si="40"/>
        <v>5.0000000000000004E-6</v>
      </c>
      <c r="W54">
        <f t="shared" si="40"/>
        <v>5.0000000000000004E-6</v>
      </c>
      <c r="X54">
        <f t="shared" si="40"/>
        <v>5.0000000000000004E-6</v>
      </c>
      <c r="Y54">
        <f t="shared" si="40"/>
        <v>5.0000000000000004E-6</v>
      </c>
      <c r="Z54">
        <f t="shared" si="40"/>
        <v>5.0000000000000004E-6</v>
      </c>
      <c r="AA54">
        <f t="shared" si="40"/>
        <v>5.0000000000000004E-6</v>
      </c>
      <c r="AB54">
        <f t="shared" si="40"/>
        <v>5.0000000000000004E-6</v>
      </c>
      <c r="AC54">
        <f t="shared" si="40"/>
        <v>5.0000000000000004E-6</v>
      </c>
      <c r="AD54">
        <f t="shared" si="40"/>
        <v>5.0000000000000004E-6</v>
      </c>
      <c r="AE54">
        <f t="shared" si="40"/>
        <v>5.0000000000000004E-6</v>
      </c>
      <c r="AF54">
        <f t="shared" si="40"/>
        <v>5.0000000000000004E-6</v>
      </c>
      <c r="AG54">
        <f t="shared" si="40"/>
        <v>5.0000000000000004E-6</v>
      </c>
      <c r="AH54">
        <f t="shared" si="40"/>
        <v>5.0000000000000004E-6</v>
      </c>
      <c r="AI54">
        <f t="shared" si="40"/>
        <v>5.0000000000000004E-6</v>
      </c>
      <c r="AJ54">
        <f t="shared" si="40"/>
        <v>5.0000000000000004E-6</v>
      </c>
      <c r="AK54">
        <f t="shared" si="40"/>
        <v>5.0000000000000004E-6</v>
      </c>
      <c r="AL54">
        <f t="shared" si="40"/>
        <v>5.0000000000000004E-6</v>
      </c>
      <c r="AM54">
        <f t="shared" si="40"/>
        <v>5.0000000000000004E-6</v>
      </c>
      <c r="AN54">
        <f t="shared" si="40"/>
        <v>5.0000000000000004E-6</v>
      </c>
      <c r="AO54">
        <f t="shared" si="40"/>
        <v>5.0000000000000004E-6</v>
      </c>
      <c r="AP54">
        <f t="shared" si="40"/>
        <v>5.0000000000000004E-6</v>
      </c>
      <c r="AQ54">
        <f t="shared" si="40"/>
        <v>5.0000000000000004E-6</v>
      </c>
      <c r="AR54">
        <f t="shared" si="40"/>
        <v>5.0000000000000004E-6</v>
      </c>
      <c r="AS54" s="18"/>
      <c r="AT54" s="18"/>
      <c r="AU54" s="18"/>
      <c r="AV54" s="18"/>
      <c r="AW54" s="18"/>
      <c r="AX54" s="18"/>
    </row>
    <row r="55" spans="2:50" x14ac:dyDescent="0.15">
      <c r="D55" t="s">
        <v>17</v>
      </c>
      <c r="E55" s="17">
        <f>E50*E15</f>
        <v>3.9892325046571604E-3</v>
      </c>
      <c r="F55" s="17">
        <f>F50*F15</f>
        <v>3.8109355204749952E-3</v>
      </c>
      <c r="G55" s="17">
        <f t="shared" ref="G55:AR55" si="41">G50*G15</f>
        <v>3.6325853686203472E-3</v>
      </c>
      <c r="H55" s="17">
        <f t="shared" si="41"/>
        <v>3.454182025307988E-3</v>
      </c>
      <c r="I55" s="17">
        <f t="shared" si="41"/>
        <v>3.2757254667384996E-3</v>
      </c>
      <c r="J55" s="17">
        <f t="shared" si="41"/>
        <v>3.097215669098265E-3</v>
      </c>
      <c r="K55" s="17">
        <f t="shared" si="41"/>
        <v>2.9186526085594566E-3</v>
      </c>
      <c r="L55" s="17">
        <f t="shared" si="41"/>
        <v>2.7400362612800232E-3</v>
      </c>
      <c r="M55" s="17">
        <f t="shared" si="41"/>
        <v>2.5613666034036832E-3</v>
      </c>
      <c r="N55" s="17">
        <f t="shared" si="41"/>
        <v>2.3826436110599121E-3</v>
      </c>
      <c r="O55" s="17">
        <f t="shared" si="41"/>
        <v>2.2038672603639331E-3</v>
      </c>
      <c r="P55" s="17">
        <f t="shared" si="41"/>
        <v>2.0250375274167031E-3</v>
      </c>
      <c r="Q55" s="17">
        <f t="shared" si="41"/>
        <v>1.8461543883049073E-3</v>
      </c>
      <c r="R55" s="17">
        <f t="shared" si="41"/>
        <v>1.6672178191009435E-3</v>
      </c>
      <c r="S55" s="17">
        <f t="shared" si="41"/>
        <v>1.4882277958629139E-3</v>
      </c>
      <c r="T55" s="17">
        <f t="shared" si="41"/>
        <v>1.309184294634617E-3</v>
      </c>
      <c r="U55" s="17">
        <f t="shared" si="41"/>
        <v>1.1300872914455293E-3</v>
      </c>
      <c r="V55" s="17">
        <f t="shared" si="41"/>
        <v>9.5093676231080291E-4</v>
      </c>
      <c r="W55" s="17">
        <f t="shared" si="41"/>
        <v>7.7173268323125067E-4</v>
      </c>
      <c r="X55" s="17">
        <f t="shared" si="41"/>
        <v>5.9247503019333489E-4</v>
      </c>
      <c r="Y55" s="17">
        <f t="shared" si="41"/>
        <v>4.131637791691594E-4</v>
      </c>
      <c r="Z55" s="17">
        <f t="shared" si="41"/>
        <v>2.3379890611645456E-4</v>
      </c>
      <c r="AA55" s="17">
        <f t="shared" si="41"/>
        <v>5.4380386978573417E-5</v>
      </c>
      <c r="AB55" s="17">
        <f t="shared" si="41"/>
        <v>-1.2509180231552746E-4</v>
      </c>
      <c r="AC55" s="17">
        <f t="shared" si="41"/>
        <v>-3.046176858512918E-4</v>
      </c>
      <c r="AD55" s="17">
        <f t="shared" si="41"/>
        <v>-4.8419728772857877E-4</v>
      </c>
      <c r="AE55" s="17">
        <f t="shared" si="41"/>
        <v>-6.6383063206167212E-4</v>
      </c>
      <c r="AF55" s="17">
        <f t="shared" si="41"/>
        <v>-8.435177429792903E-4</v>
      </c>
      <c r="AG55" s="17">
        <f t="shared" si="41"/>
        <v>-1.0232586446245978E-3</v>
      </c>
      <c r="AH55" s="17">
        <f t="shared" si="41"/>
        <v>-1.2030533611552172E-3</v>
      </c>
      <c r="AI55" s="17">
        <f t="shared" si="41"/>
        <v>-1.3829019167432379E-3</v>
      </c>
      <c r="AJ55" s="17">
        <f t="shared" si="41"/>
        <v>-1.5628043355752279E-3</v>
      </c>
      <c r="AK55" s="17">
        <f t="shared" si="41"/>
        <v>-1.742760641852247E-3</v>
      </c>
      <c r="AL55" s="17">
        <f t="shared" si="41"/>
        <v>-1.9227708597898529E-3</v>
      </c>
      <c r="AM55" s="17">
        <f t="shared" si="41"/>
        <v>-2.1028350136181153E-3</v>
      </c>
      <c r="AN55" s="17">
        <f t="shared" si="41"/>
        <v>-2.2829531275816266E-3</v>
      </c>
      <c r="AO55" s="17">
        <f t="shared" si="41"/>
        <v>-2.4631252259395102E-3</v>
      </c>
      <c r="AP55" s="17">
        <f t="shared" si="41"/>
        <v>-2.6433513329654369E-3</v>
      </c>
      <c r="AQ55" s="17">
        <f t="shared" si="41"/>
        <v>-2.8236314729476308E-3</v>
      </c>
      <c r="AR55" s="17">
        <f t="shared" si="41"/>
        <v>-3.0039656701888779E-3</v>
      </c>
      <c r="AS55" s="18"/>
      <c r="AT55" s="18"/>
      <c r="AU55" s="18"/>
      <c r="AV55" s="18"/>
      <c r="AW55" s="18"/>
      <c r="AX55" s="18"/>
    </row>
    <row r="56" spans="2:50" x14ac:dyDescent="0.15">
      <c r="D56" t="s">
        <v>57</v>
      </c>
      <c r="E56" s="10">
        <f>E50-E55</f>
        <v>1.3257549357143963</v>
      </c>
      <c r="F56" s="10">
        <f>F50-F55</f>
        <v>1.2665009046378568</v>
      </c>
      <c r="G56" s="10">
        <f t="shared" ref="G56:AR56" si="42">G50-G55</f>
        <v>1.2072292041714954</v>
      </c>
      <c r="H56" s="10">
        <f t="shared" si="42"/>
        <v>1.1479398264106879</v>
      </c>
      <c r="I56" s="10">
        <f t="shared" si="42"/>
        <v>1.0886327634460946</v>
      </c>
      <c r="J56" s="10">
        <f t="shared" si="42"/>
        <v>1.0293080073636567</v>
      </c>
      <c r="K56" s="10">
        <f t="shared" si="42"/>
        <v>0.96996555024459263</v>
      </c>
      <c r="L56" s="10">
        <f t="shared" si="42"/>
        <v>0.91060538416539427</v>
      </c>
      <c r="M56" s="10">
        <f t="shared" si="42"/>
        <v>0.85122750119782398</v>
      </c>
      <c r="N56" s="10">
        <f t="shared" si="42"/>
        <v>0.7918318934089108</v>
      </c>
      <c r="O56" s="10">
        <f t="shared" si="42"/>
        <v>0.73241855286094704</v>
      </c>
      <c r="P56" s="10">
        <f t="shared" si="42"/>
        <v>0.67298747161148431</v>
      </c>
      <c r="Q56" s="10">
        <f t="shared" si="42"/>
        <v>0.61353864171333083</v>
      </c>
      <c r="R56" s="10">
        <f t="shared" si="42"/>
        <v>0.55407205521454683</v>
      </c>
      <c r="S56" s="10">
        <f t="shared" si="42"/>
        <v>0.49458770415844172</v>
      </c>
      <c r="T56" s="10">
        <f t="shared" si="42"/>
        <v>0.435085580583571</v>
      </c>
      <c r="U56" s="10">
        <f t="shared" si="42"/>
        <v>0.37556567652373085</v>
      </c>
      <c r="V56" s="10">
        <f t="shared" si="42"/>
        <v>0.31602798400795684</v>
      </c>
      <c r="W56" s="10">
        <f t="shared" si="42"/>
        <v>0.25647249506051895</v>
      </c>
      <c r="X56" s="10">
        <f t="shared" si="42"/>
        <v>0.19689920170091829</v>
      </c>
      <c r="Y56" s="10">
        <f t="shared" si="42"/>
        <v>0.13730809594388396</v>
      </c>
      <c r="Z56" s="10">
        <f t="shared" si="42"/>
        <v>7.7699169799368403E-2</v>
      </c>
      <c r="AA56" s="10">
        <f t="shared" si="42"/>
        <v>1.8072415272545897E-2</v>
      </c>
      <c r="AB56" s="10">
        <f t="shared" si="42"/>
        <v>-4.1572175636193628E-2</v>
      </c>
      <c r="AC56" s="10">
        <f t="shared" si="42"/>
        <v>-0.10123461093124597</v>
      </c>
      <c r="AD56" s="10">
        <f t="shared" si="42"/>
        <v>-0.16091489862179767</v>
      </c>
      <c r="AE56" s="10">
        <f t="shared" si="42"/>
        <v>-0.22061304672182902</v>
      </c>
      <c r="AF56" s="10">
        <f t="shared" si="42"/>
        <v>-0.28032906325011747</v>
      </c>
      <c r="AG56" s="10">
        <f t="shared" si="42"/>
        <v>-0.34006295623024135</v>
      </c>
      <c r="AH56" s="10">
        <f t="shared" si="42"/>
        <v>-0.39981473369058385</v>
      </c>
      <c r="AI56" s="10">
        <f t="shared" si="42"/>
        <v>-0.45958440366433606</v>
      </c>
      <c r="AJ56" s="10">
        <f t="shared" si="42"/>
        <v>-0.51937197418950076</v>
      </c>
      <c r="AK56" s="10">
        <f t="shared" si="42"/>
        <v>-0.57917745330889681</v>
      </c>
      <c r="AL56" s="10">
        <f t="shared" si="42"/>
        <v>-0.63900084907016108</v>
      </c>
      <c r="AM56" s="10">
        <f t="shared" si="42"/>
        <v>-0.69884216952575373</v>
      </c>
      <c r="AN56" s="10">
        <f t="shared" si="42"/>
        <v>-0.75870142273296048</v>
      </c>
      <c r="AO56" s="10">
        <f t="shared" si="42"/>
        <v>-0.8185786167538972</v>
      </c>
      <c r="AP56" s="10">
        <f t="shared" si="42"/>
        <v>-0.87847375965551344</v>
      </c>
      <c r="AQ56" s="10">
        <f t="shared" si="42"/>
        <v>-0.93838685950959588</v>
      </c>
      <c r="AR56" s="10">
        <f t="shared" si="42"/>
        <v>-0.99831792439277034</v>
      </c>
      <c r="AS56" s="18"/>
      <c r="AT56" s="18"/>
      <c r="AU56" s="18"/>
      <c r="AV56" s="18"/>
      <c r="AW56" s="18"/>
      <c r="AX56" s="18"/>
    </row>
    <row r="57" spans="2:50" x14ac:dyDescent="0.15">
      <c r="D57" t="s">
        <v>11</v>
      </c>
      <c r="E57">
        <f>E56*E54</f>
        <v>6.6287746785719817E-6</v>
      </c>
      <c r="F57">
        <f>F56*F54</f>
        <v>6.3325045231892843E-6</v>
      </c>
      <c r="G57">
        <f t="shared" ref="G57:AR57" si="43">G56*G54</f>
        <v>6.036146020857477E-6</v>
      </c>
      <c r="H57">
        <f t="shared" si="43"/>
        <v>5.7396991320534403E-6</v>
      </c>
      <c r="I57">
        <f t="shared" si="43"/>
        <v>5.4431638172304736E-6</v>
      </c>
      <c r="J57">
        <f t="shared" si="43"/>
        <v>5.1465400368182835E-6</v>
      </c>
      <c r="K57">
        <f t="shared" si="43"/>
        <v>4.8498277512229637E-6</v>
      </c>
      <c r="L57">
        <f t="shared" si="43"/>
        <v>4.5530269208269715E-6</v>
      </c>
      <c r="M57">
        <f t="shared" si="43"/>
        <v>4.25613750598912E-6</v>
      </c>
      <c r="N57">
        <f t="shared" si="43"/>
        <v>3.9591594670445545E-6</v>
      </c>
      <c r="O57">
        <f t="shared" si="43"/>
        <v>3.6620927643047354E-6</v>
      </c>
      <c r="P57">
        <f t="shared" si="43"/>
        <v>3.364937358057422E-6</v>
      </c>
      <c r="Q57">
        <f t="shared" si="43"/>
        <v>3.0676932085666542E-6</v>
      </c>
      <c r="R57">
        <f t="shared" si="43"/>
        <v>2.7703602760727344E-6</v>
      </c>
      <c r="S57">
        <f t="shared" si="43"/>
        <v>2.4729385207922088E-6</v>
      </c>
      <c r="T57">
        <f t="shared" si="43"/>
        <v>2.1754279029178552E-6</v>
      </c>
      <c r="U57">
        <f t="shared" si="43"/>
        <v>1.8778283826186543E-6</v>
      </c>
      <c r="V57">
        <f t="shared" si="43"/>
        <v>1.5801399200397844E-6</v>
      </c>
      <c r="W57">
        <f t="shared" si="43"/>
        <v>1.2823624753025948E-6</v>
      </c>
      <c r="X57">
        <f t="shared" si="43"/>
        <v>9.8449600850459148E-7</v>
      </c>
      <c r="Y57">
        <f t="shared" si="43"/>
        <v>6.8654047971941991E-7</v>
      </c>
      <c r="Z57">
        <f t="shared" si="43"/>
        <v>3.8849584899684204E-7</v>
      </c>
      <c r="AA57">
        <f t="shared" si="43"/>
        <v>9.0362076362729495E-8</v>
      </c>
      <c r="AB57">
        <f t="shared" si="43"/>
        <v>-2.0786087818096816E-7</v>
      </c>
      <c r="AC57">
        <f t="shared" si="43"/>
        <v>-5.0617305465622988E-7</v>
      </c>
      <c r="AD57">
        <f t="shared" si="43"/>
        <v>-8.0457449310898837E-7</v>
      </c>
      <c r="AE57">
        <f t="shared" si="43"/>
        <v>-1.1030652336091453E-6</v>
      </c>
      <c r="AF57">
        <f t="shared" si="43"/>
        <v>-1.4016453162505874E-6</v>
      </c>
      <c r="AG57">
        <f t="shared" si="43"/>
        <v>-1.7003147811512068E-6</v>
      </c>
      <c r="AH57">
        <f t="shared" si="43"/>
        <v>-1.9990736684529194E-6</v>
      </c>
      <c r="AI57">
        <f t="shared" si="43"/>
        <v>-2.2979220183216803E-6</v>
      </c>
      <c r="AJ57">
        <f t="shared" si="43"/>
        <v>-2.5968598709475042E-6</v>
      </c>
      <c r="AK57">
        <f t="shared" si="43"/>
        <v>-2.8958872665444841E-6</v>
      </c>
      <c r="AL57">
        <f t="shared" si="43"/>
        <v>-3.1950042453508058E-6</v>
      </c>
      <c r="AM57">
        <f t="shared" si="43"/>
        <v>-3.4942108476287691E-6</v>
      </c>
      <c r="AN57">
        <f t="shared" si="43"/>
        <v>-3.7935071136648028E-6</v>
      </c>
      <c r="AO57">
        <f t="shared" si="43"/>
        <v>-4.092893083769486E-6</v>
      </c>
      <c r="AP57">
        <f t="shared" si="43"/>
        <v>-4.3923687982775678E-6</v>
      </c>
      <c r="AQ57">
        <f t="shared" si="43"/>
        <v>-4.6919342975479796E-6</v>
      </c>
      <c r="AR57">
        <f t="shared" si="43"/>
        <v>-4.9915896219638525E-6</v>
      </c>
      <c r="AS57" s="18"/>
      <c r="AT57" s="18"/>
      <c r="AU57" s="18"/>
      <c r="AV57" s="18"/>
      <c r="AW57" s="18"/>
      <c r="AX57" s="18"/>
    </row>
    <row r="58" spans="2:50" x14ac:dyDescent="0.15">
      <c r="D58" t="s">
        <v>24</v>
      </c>
      <c r="E58">
        <f>E53+E57</f>
        <v>1.006628774678572E-3</v>
      </c>
      <c r="F58">
        <f>F53+F57</f>
        <v>1.0063325045231893E-3</v>
      </c>
      <c r="G58">
        <f t="shared" ref="G58:AR58" si="44">G53+G57</f>
        <v>1.0060361460208576E-3</v>
      </c>
      <c r="H58">
        <f t="shared" si="44"/>
        <v>1.0057396991320535E-3</v>
      </c>
      <c r="I58">
        <f t="shared" si="44"/>
        <v>1.0054431638172306E-3</v>
      </c>
      <c r="J58">
        <f t="shared" si="44"/>
        <v>1.0051465400368184E-3</v>
      </c>
      <c r="K58">
        <f t="shared" si="44"/>
        <v>1.004849827751223E-3</v>
      </c>
      <c r="L58">
        <f t="shared" si="44"/>
        <v>1.0045530269208269E-3</v>
      </c>
      <c r="M58">
        <f t="shared" si="44"/>
        <v>1.004256137505989E-3</v>
      </c>
      <c r="N58">
        <f t="shared" si="44"/>
        <v>1.0039591594670446E-3</v>
      </c>
      <c r="O58">
        <f t="shared" si="44"/>
        <v>1.0036620927643047E-3</v>
      </c>
      <c r="P58">
        <f t="shared" si="44"/>
        <v>1.0033649373580574E-3</v>
      </c>
      <c r="Q58">
        <f t="shared" si="44"/>
        <v>1.0030676932085666E-3</v>
      </c>
      <c r="R58">
        <f t="shared" si="44"/>
        <v>1.0027703602760727E-3</v>
      </c>
      <c r="S58">
        <f t="shared" si="44"/>
        <v>1.0024729385207922E-3</v>
      </c>
      <c r="T58">
        <f t="shared" si="44"/>
        <v>1.0021754279029179E-3</v>
      </c>
      <c r="U58">
        <f t="shared" si="44"/>
        <v>1.0018778283826188E-3</v>
      </c>
      <c r="V58">
        <f t="shared" si="44"/>
        <v>1.0015801399200397E-3</v>
      </c>
      <c r="W58">
        <f t="shared" si="44"/>
        <v>1.0012823624753026E-3</v>
      </c>
      <c r="X58">
        <f t="shared" si="44"/>
        <v>1.0009844960085046E-3</v>
      </c>
      <c r="Y58">
        <f t="shared" si="44"/>
        <v>1.0006865404797193E-3</v>
      </c>
      <c r="Z58">
        <f t="shared" si="44"/>
        <v>1.0003884958489969E-3</v>
      </c>
      <c r="AA58">
        <f t="shared" si="44"/>
        <v>1.0000903620763627E-3</v>
      </c>
      <c r="AB58">
        <f t="shared" si="44"/>
        <v>9.997921391218191E-4</v>
      </c>
      <c r="AC58">
        <f t="shared" si="44"/>
        <v>9.9949382694534375E-4</v>
      </c>
      <c r="AD58">
        <f t="shared" si="44"/>
        <v>9.9919542550689104E-4</v>
      </c>
      <c r="AE58">
        <f t="shared" si="44"/>
        <v>9.988969347663908E-4</v>
      </c>
      <c r="AF58">
        <f t="shared" si="44"/>
        <v>9.9859835468374945E-4</v>
      </c>
      <c r="AG58">
        <f t="shared" si="44"/>
        <v>9.9829968521884891E-4</v>
      </c>
      <c r="AH58">
        <f t="shared" si="44"/>
        <v>9.9800092633154703E-4</v>
      </c>
      <c r="AI58">
        <f t="shared" si="44"/>
        <v>9.9770207798167824E-4</v>
      </c>
      <c r="AJ58">
        <f t="shared" si="44"/>
        <v>9.9740314012905246E-4</v>
      </c>
      <c r="AK58">
        <f t="shared" si="44"/>
        <v>9.9710411273345556E-4</v>
      </c>
      <c r="AL58">
        <f t="shared" si="44"/>
        <v>9.9680499575464931E-4</v>
      </c>
      <c r="AM58">
        <f t="shared" si="44"/>
        <v>9.9650578915237123E-4</v>
      </c>
      <c r="AN58">
        <f t="shared" si="44"/>
        <v>9.9620649288633518E-4</v>
      </c>
      <c r="AO58">
        <f t="shared" si="44"/>
        <v>9.9590710691623051E-4</v>
      </c>
      <c r="AP58">
        <f t="shared" si="44"/>
        <v>9.9560763120172253E-4</v>
      </c>
      <c r="AQ58">
        <f t="shared" si="44"/>
        <v>9.9530806570245203E-4</v>
      </c>
      <c r="AR58">
        <f t="shared" si="44"/>
        <v>9.9500841037803616E-4</v>
      </c>
      <c r="AS58" s="18"/>
      <c r="AT58" s="18"/>
      <c r="AU58" s="18"/>
      <c r="AV58" s="18"/>
      <c r="AW58" s="18"/>
      <c r="AX58" s="18"/>
    </row>
    <row r="59" spans="2:50" x14ac:dyDescent="0.15">
      <c r="D59" t="s">
        <v>20</v>
      </c>
      <c r="E59">
        <f>(E58+E53)/2</f>
        <v>1.003314387339286E-3</v>
      </c>
      <c r="F59">
        <f>(F58+F53)/2</f>
        <v>1.0031662522615946E-3</v>
      </c>
      <c r="G59">
        <f t="shared" ref="G59:AR59" si="45">(G58+G53)/2</f>
        <v>1.0030180730104289E-3</v>
      </c>
      <c r="H59">
        <f t="shared" si="45"/>
        <v>1.0028698495660269E-3</v>
      </c>
      <c r="I59">
        <f t="shared" si="45"/>
        <v>1.0027215819086153E-3</v>
      </c>
      <c r="J59">
        <f t="shared" si="45"/>
        <v>1.0025732700184092E-3</v>
      </c>
      <c r="K59">
        <f t="shared" si="45"/>
        <v>1.0024249138756115E-3</v>
      </c>
      <c r="L59">
        <f t="shared" si="45"/>
        <v>1.0022765134604134E-3</v>
      </c>
      <c r="M59">
        <f t="shared" si="45"/>
        <v>1.0021280687529945E-3</v>
      </c>
      <c r="N59">
        <f t="shared" si="45"/>
        <v>1.0019795797335223E-3</v>
      </c>
      <c r="O59">
        <f t="shared" si="45"/>
        <v>1.0018310463821524E-3</v>
      </c>
      <c r="P59">
        <f t="shared" si="45"/>
        <v>1.0016824686790286E-3</v>
      </c>
      <c r="Q59">
        <f t="shared" si="45"/>
        <v>1.0015338466042834E-3</v>
      </c>
      <c r="R59">
        <f t="shared" si="45"/>
        <v>1.0013851801380365E-3</v>
      </c>
      <c r="S59">
        <f t="shared" si="45"/>
        <v>1.0012364692603961E-3</v>
      </c>
      <c r="T59">
        <f t="shared" si="45"/>
        <v>1.001087713951459E-3</v>
      </c>
      <c r="U59">
        <f t="shared" si="45"/>
        <v>1.0009389141913093E-3</v>
      </c>
      <c r="V59">
        <f t="shared" si="45"/>
        <v>1.0007900699600199E-3</v>
      </c>
      <c r="W59">
        <f t="shared" si="45"/>
        <v>1.0006411812376512E-3</v>
      </c>
      <c r="X59">
        <f t="shared" si="45"/>
        <v>1.0004922480042523E-3</v>
      </c>
      <c r="Y59">
        <f t="shared" si="45"/>
        <v>1.0003432702398597E-3</v>
      </c>
      <c r="Z59">
        <f t="shared" si="45"/>
        <v>1.0001942479244985E-3</v>
      </c>
      <c r="AA59">
        <f t="shared" si="45"/>
        <v>1.0000451810381814E-3</v>
      </c>
      <c r="AB59">
        <f t="shared" si="45"/>
        <v>9.9989606956090967E-4</v>
      </c>
      <c r="AC59">
        <f t="shared" si="45"/>
        <v>9.9974691347267178E-4</v>
      </c>
      <c r="AD59">
        <f t="shared" si="45"/>
        <v>9.9959771275344553E-4</v>
      </c>
      <c r="AE59">
        <f t="shared" si="45"/>
        <v>9.9944846738319552E-4</v>
      </c>
      <c r="AF59">
        <f t="shared" si="45"/>
        <v>9.9929917734187463E-4</v>
      </c>
      <c r="AG59">
        <f t="shared" si="45"/>
        <v>9.9914984260942447E-4</v>
      </c>
      <c r="AH59">
        <f t="shared" si="45"/>
        <v>9.9900046316577342E-4</v>
      </c>
      <c r="AI59">
        <f t="shared" si="45"/>
        <v>9.9885103899083902E-4</v>
      </c>
      <c r="AJ59">
        <f t="shared" si="45"/>
        <v>9.9870157006452624E-4</v>
      </c>
      <c r="AK59">
        <f t="shared" si="45"/>
        <v>9.985520563667279E-4</v>
      </c>
      <c r="AL59">
        <f t="shared" si="45"/>
        <v>9.9840249787732467E-4</v>
      </c>
      <c r="AM59">
        <f t="shared" si="45"/>
        <v>9.9825289457618552E-4</v>
      </c>
      <c r="AN59">
        <f t="shared" si="45"/>
        <v>9.9810324644316771E-4</v>
      </c>
      <c r="AO59">
        <f t="shared" si="45"/>
        <v>9.9795355345811527E-4</v>
      </c>
      <c r="AP59">
        <f t="shared" si="45"/>
        <v>9.9780381560086139E-4</v>
      </c>
      <c r="AQ59">
        <f t="shared" si="45"/>
        <v>9.9765403285122603E-4</v>
      </c>
      <c r="AR59">
        <f t="shared" si="45"/>
        <v>9.9750420518901809E-4</v>
      </c>
      <c r="AS59" s="18"/>
      <c r="AT59" s="18"/>
      <c r="AU59" s="18"/>
      <c r="AV59" s="18"/>
      <c r="AW59" s="18"/>
      <c r="AX59" s="18"/>
    </row>
    <row r="60" spans="2:50" x14ac:dyDescent="0.15">
      <c r="D60" t="s">
        <v>21</v>
      </c>
      <c r="E60">
        <f>E56/E59</f>
        <v>1321.3753858650409</v>
      </c>
      <c r="F60">
        <f>F56/F59</f>
        <v>1262.5035000754717</v>
      </c>
      <c r="G60">
        <f t="shared" ref="G60:AR60" si="46">G56/G59</f>
        <v>1203.5966615717632</v>
      </c>
      <c r="H60">
        <f t="shared" si="46"/>
        <v>1144.6548392171101</v>
      </c>
      <c r="I60">
        <f t="shared" si="46"/>
        <v>1085.6780018377115</v>
      </c>
      <c r="J60">
        <f t="shared" si="46"/>
        <v>1026.6661182227176</v>
      </c>
      <c r="K60">
        <f t="shared" si="46"/>
        <v>967.61915712417476</v>
      </c>
      <c r="L60">
        <f t="shared" si="46"/>
        <v>908.53708725696902</v>
      </c>
      <c r="M60">
        <f t="shared" si="46"/>
        <v>849.41987729877201</v>
      </c>
      <c r="N60">
        <f t="shared" si="46"/>
        <v>790.26749588998553</v>
      </c>
      <c r="O60">
        <f t="shared" si="46"/>
        <v>731.07991163368592</v>
      </c>
      <c r="P60">
        <f t="shared" si="46"/>
        <v>671.85709309556785</v>
      </c>
      <c r="Q60">
        <f t="shared" si="46"/>
        <v>612.59900880388966</v>
      </c>
      <c r="R60">
        <f t="shared" si="46"/>
        <v>553.30562724941717</v>
      </c>
      <c r="S60">
        <f t="shared" si="46"/>
        <v>493.9769168853677</v>
      </c>
      <c r="T60">
        <f t="shared" si="46"/>
        <v>434.61284612735494</v>
      </c>
      <c r="U60">
        <f t="shared" si="46"/>
        <v>375.21338335333121</v>
      </c>
      <c r="V60">
        <f t="shared" si="46"/>
        <v>315.77849690353315</v>
      </c>
      <c r="W60">
        <f t="shared" si="46"/>
        <v>256.3081550804244</v>
      </c>
      <c r="X60">
        <f t="shared" si="46"/>
        <v>196.80232614863942</v>
      </c>
      <c r="Y60">
        <f t="shared" si="46"/>
        <v>137.26097833492756</v>
      </c>
      <c r="Z60">
        <f t="shared" si="46"/>
        <v>77.684079828095221</v>
      </c>
      <c r="AA60">
        <f t="shared" si="46"/>
        <v>18.071598778951465</v>
      </c>
      <c r="AB60">
        <f t="shared" si="46"/>
        <v>-41.576496699751473</v>
      </c>
      <c r="AC60">
        <f t="shared" si="46"/>
        <v>-101.26023853337281</v>
      </c>
      <c r="AD60">
        <f t="shared" si="46"/>
        <v>-160.97965868544151</v>
      </c>
      <c r="AE60">
        <f t="shared" si="46"/>
        <v>-220.73478915771295</v>
      </c>
      <c r="AF60">
        <f t="shared" si="46"/>
        <v>-280.52566199022584</v>
      </c>
      <c r="AG60">
        <f t="shared" si="46"/>
        <v>-340.35230926135932</v>
      </c>
      <c r="AH60">
        <f t="shared" si="46"/>
        <v>-400.21476308789147</v>
      </c>
      <c r="AI60">
        <f t="shared" si="46"/>
        <v>-460.11305562505515</v>
      </c>
      <c r="AJ60">
        <f t="shared" si="46"/>
        <v>-520.04721906659677</v>
      </c>
      <c r="AK60">
        <f t="shared" si="46"/>
        <v>-580.01728564483403</v>
      </c>
      <c r="AL60">
        <f t="shared" si="46"/>
        <v>-640.02328763071284</v>
      </c>
      <c r="AM60">
        <f t="shared" si="46"/>
        <v>-700.06525733386582</v>
      </c>
      <c r="AN60">
        <f t="shared" si="46"/>
        <v>-760.14322710266947</v>
      </c>
      <c r="AO60">
        <f t="shared" si="46"/>
        <v>-820.25722932430392</v>
      </c>
      <c r="AP60">
        <f t="shared" si="46"/>
        <v>-880.40729642480937</v>
      </c>
      <c r="AQ60">
        <f t="shared" si="46"/>
        <v>-940.5934608691465</v>
      </c>
      <c r="AR60">
        <f t="shared" si="46"/>
        <v>-1000.8157551612508</v>
      </c>
      <c r="AS60" s="18"/>
      <c r="AT60" s="18"/>
      <c r="AU60" s="18"/>
      <c r="AV60" s="18"/>
      <c r="AW60" s="18"/>
      <c r="AX60" s="18"/>
    </row>
    <row r="61" spans="2:50" x14ac:dyDescent="0.15">
      <c r="AS61" s="18"/>
      <c r="AT61" s="18"/>
      <c r="AU61" s="18"/>
      <c r="AV61" s="18"/>
      <c r="AW61" s="18"/>
      <c r="AX61" s="18"/>
    </row>
    <row r="62" spans="2:50" x14ac:dyDescent="0.15">
      <c r="D62" t="s">
        <v>46</v>
      </c>
      <c r="E62" s="18">
        <f>E52-E51</f>
        <v>-8.4378317809464534</v>
      </c>
      <c r="F62" s="18">
        <f>F52-F51</f>
        <v>-7.8701598416680554</v>
      </c>
      <c r="G62" s="18">
        <f t="shared" ref="G62:AR62" si="47">G52-G51</f>
        <v>-7.3202104598842652</v>
      </c>
      <c r="H62" s="18">
        <f t="shared" si="47"/>
        <v>-6.7879915640041872</v>
      </c>
      <c r="I62" s="18">
        <f t="shared" si="47"/>
        <v>-6.2735110871665256</v>
      </c>
      <c r="J62" s="18">
        <f t="shared" si="47"/>
        <v>-5.7767769672448139</v>
      </c>
      <c r="K62" s="18">
        <f t="shared" si="47"/>
        <v>-5.2977971468476426</v>
      </c>
      <c r="L62" s="18">
        <f t="shared" si="47"/>
        <v>-4.8365795733255936</v>
      </c>
      <c r="M62" s="18">
        <f t="shared" si="47"/>
        <v>-4.3931321987721503</v>
      </c>
      <c r="N62" s="18">
        <f t="shared" si="47"/>
        <v>-3.9674629800292678</v>
      </c>
      <c r="O62" s="18">
        <f t="shared" si="47"/>
        <v>-3.5595798786889645</v>
      </c>
      <c r="P62" s="18">
        <f t="shared" si="47"/>
        <v>-3.1694908610987795</v>
      </c>
      <c r="Q62" s="18">
        <f t="shared" si="47"/>
        <v>-2.7972038983641596</v>
      </c>
      <c r="R62" s="18">
        <f t="shared" si="47"/>
        <v>-2.4427269663520974</v>
      </c>
      <c r="S62" s="18">
        <f t="shared" si="47"/>
        <v>-2.1060680456951104</v>
      </c>
      <c r="T62" s="18">
        <f t="shared" si="47"/>
        <v>-1.7872351217943105</v>
      </c>
      <c r="U62" s="18">
        <f t="shared" si="47"/>
        <v>-1.4862361848233832</v>
      </c>
      <c r="V62" s="18">
        <f t="shared" si="47"/>
        <v>-1.2030792297321113</v>
      </c>
      <c r="W62" s="18">
        <f t="shared" si="47"/>
        <v>-0.93777225624961602</v>
      </c>
      <c r="X62" s="18">
        <f t="shared" si="47"/>
        <v>-0.69032326888816442</v>
      </c>
      <c r="Y62" s="18">
        <f t="shared" si="47"/>
        <v>-0.46074027694677966</v>
      </c>
      <c r="Z62" s="18">
        <f t="shared" si="47"/>
        <v>-0.24903129451479344</v>
      </c>
      <c r="AA62" s="18">
        <f t="shared" si="47"/>
        <v>-5.5204340475278002E-2</v>
      </c>
      <c r="AB62" s="18">
        <f t="shared" si="47"/>
        <v>0.12073256149116673</v>
      </c>
      <c r="AC62" s="18">
        <f t="shared" si="47"/>
        <v>0.27877138290295989</v>
      </c>
      <c r="AD62" s="18">
        <f t="shared" si="47"/>
        <v>0.41890409047385901</v>
      </c>
      <c r="AE62" s="18">
        <f t="shared" si="47"/>
        <v>0.54112264610947136</v>
      </c>
      <c r="AF62" s="18">
        <f t="shared" si="47"/>
        <v>0.64541900690346665</v>
      </c>
      <c r="AG62" s="18">
        <f t="shared" si="47"/>
        <v>0.73178512513436544</v>
      </c>
      <c r="AH62" s="18">
        <f t="shared" si="47"/>
        <v>0.80021294826133271</v>
      </c>
      <c r="AI62" s="18">
        <f t="shared" si="47"/>
        <v>0.85069441892113673</v>
      </c>
      <c r="AJ62" s="18">
        <f t="shared" si="47"/>
        <v>0.88322147492419845</v>
      </c>
      <c r="AK62" s="18">
        <f t="shared" si="47"/>
        <v>0.89778604925118088</v>
      </c>
      <c r="AL62" s="18">
        <f t="shared" si="47"/>
        <v>0.89438007004935116</v>
      </c>
      <c r="AM62" s="18">
        <f t="shared" si="47"/>
        <v>0.87299546062854461</v>
      </c>
      <c r="AN62" s="18">
        <f t="shared" si="47"/>
        <v>0.83362413945826574</v>
      </c>
      <c r="AO62" s="18">
        <f t="shared" si="47"/>
        <v>0.77625802016348189</v>
      </c>
      <c r="AP62" s="18">
        <f t="shared" si="47"/>
        <v>0.70088901152132621</v>
      </c>
      <c r="AQ62" s="18">
        <f t="shared" si="47"/>
        <v>0.60750901745711872</v>
      </c>
      <c r="AR62" s="18">
        <f t="shared" si="47"/>
        <v>0.49610993704106932</v>
      </c>
    </row>
    <row r="63" spans="2:50" x14ac:dyDescent="0.15">
      <c r="D63" t="s">
        <v>58</v>
      </c>
      <c r="E63" s="18">
        <f>E60-E52</f>
        <v>-8.36878235401241</v>
      </c>
      <c r="F63" s="18">
        <f>F60-F52</f>
        <v>-7.8083400828600134</v>
      </c>
      <c r="G63" s="18">
        <f t="shared" ref="G63:AR63" si="48">G60-G52</f>
        <v>-7.2651279683525445</v>
      </c>
      <c r="H63" s="18">
        <f t="shared" si="48"/>
        <v>-6.7391692188857633</v>
      </c>
      <c r="I63" s="18">
        <f t="shared" si="48"/>
        <v>-6.2304870751218004</v>
      </c>
      <c r="J63" s="18">
        <f t="shared" si="48"/>
        <v>-5.7391048100373609</v>
      </c>
      <c r="K63" s="18">
        <f t="shared" si="48"/>
        <v>-5.265045728977384</v>
      </c>
      <c r="L63" s="18">
        <f t="shared" si="48"/>
        <v>-4.8083331697052927</v>
      </c>
      <c r="M63" s="18">
        <f t="shared" si="48"/>
        <v>-4.368990502455631</v>
      </c>
      <c r="N63" s="18">
        <f t="shared" si="48"/>
        <v>-3.9470411299851094</v>
      </c>
      <c r="O63" s="18">
        <f t="shared" si="48"/>
        <v>-3.5425084876250139</v>
      </c>
      <c r="P63" s="18">
        <f t="shared" si="48"/>
        <v>-3.1554160433331617</v>
      </c>
      <c r="Q63" s="18">
        <f t="shared" si="48"/>
        <v>-2.7857872977460829</v>
      </c>
      <c r="R63" s="18">
        <f t="shared" si="48"/>
        <v>-2.4336457842306345</v>
      </c>
      <c r="S63" s="18">
        <f t="shared" si="48"/>
        <v>-2.0990150689369784</v>
      </c>
      <c r="T63" s="18">
        <f t="shared" si="48"/>
        <v>-1.7819187508506502</v>
      </c>
      <c r="U63" s="18">
        <f t="shared" si="48"/>
        <v>-1.4823804618451959</v>
      </c>
      <c r="V63" s="18">
        <f t="shared" si="48"/>
        <v>-1.200423866734468</v>
      </c>
      <c r="W63" s="18">
        <f t="shared" si="48"/>
        <v>-0.93607266332583094</v>
      </c>
      <c r="X63" s="18">
        <f t="shared" si="48"/>
        <v>-0.68935058247220127</v>
      </c>
      <c r="Y63" s="18">
        <f t="shared" si="48"/>
        <v>-0.46028138812556563</v>
      </c>
      <c r="Z63" s="18">
        <f t="shared" si="48"/>
        <v>-0.24888887738963206</v>
      </c>
      <c r="AA63" s="18">
        <f t="shared" si="48"/>
        <v>-5.5196880573006979E-2</v>
      </c>
      <c r="AB63" s="18">
        <f t="shared" si="48"/>
        <v>0.12077073875768463</v>
      </c>
      <c r="AC63" s="18">
        <f t="shared" si="48"/>
        <v>0.27899008372443745</v>
      </c>
      <c r="AD63" s="18">
        <f t="shared" si="48"/>
        <v>0.4194372240847315</v>
      </c>
      <c r="AE63" s="18">
        <f t="shared" si="48"/>
        <v>0.54208819617775816</v>
      </c>
      <c r="AF63" s="18">
        <f t="shared" si="48"/>
        <v>0.64691900287095905</v>
      </c>
      <c r="AG63" s="18">
        <f t="shared" si="48"/>
        <v>0.73390561350663575</v>
      </c>
      <c r="AH63" s="18">
        <f t="shared" si="48"/>
        <v>0.80302396384757913</v>
      </c>
      <c r="AI63" s="18">
        <f t="shared" si="48"/>
        <v>0.8542499560241481</v>
      </c>
      <c r="AJ63" s="18">
        <f t="shared" si="48"/>
        <v>0.88755945847924522</v>
      </c>
      <c r="AK63" s="18">
        <f t="shared" si="48"/>
        <v>0.90292830591499751</v>
      </c>
      <c r="AL63" s="18">
        <f t="shared" si="48"/>
        <v>0.90033229923812996</v>
      </c>
      <c r="AM63" s="18">
        <f t="shared" si="48"/>
        <v>0.8797472055059643</v>
      </c>
      <c r="AN63" s="18">
        <f t="shared" si="48"/>
        <v>0.84114875787270194</v>
      </c>
      <c r="AO63" s="18">
        <f t="shared" si="48"/>
        <v>0.78451265553280791</v>
      </c>
      <c r="AP63" s="18">
        <f t="shared" si="48"/>
        <v>0.70981456366951079</v>
      </c>
      <c r="AQ63" s="18">
        <f t="shared" si="48"/>
        <v>0.61703011339704972</v>
      </c>
      <c r="AR63" s="18">
        <f t="shared" si="48"/>
        <v>0.50613490170849218</v>
      </c>
    </row>
    <row r="64" spans="2:50" x14ac:dyDescent="0.15">
      <c r="AS64" s="21"/>
      <c r="AT64" s="21"/>
      <c r="AU64" s="21"/>
      <c r="AV64" s="21"/>
      <c r="AW64" s="21"/>
      <c r="AX64" s="21"/>
    </row>
    <row r="65" spans="2:50" x14ac:dyDescent="0.15">
      <c r="B65" s="1" t="s">
        <v>34</v>
      </c>
      <c r="C65" s="14" t="s">
        <v>13</v>
      </c>
      <c r="D65" s="1" t="s">
        <v>35</v>
      </c>
      <c r="E65" s="21">
        <f>E46-E23</f>
        <v>-7.2333608746978371</v>
      </c>
      <c r="F65" s="21">
        <f>F46-F23</f>
        <v>-6.153999343787973</v>
      </c>
      <c r="G65" s="21">
        <f t="shared" ref="G65:AR65" si="49">G46-G23</f>
        <v>-5.1449885106835609</v>
      </c>
      <c r="H65" s="21">
        <f t="shared" si="49"/>
        <v>-4.2064067850697029</v>
      </c>
      <c r="I65" s="21">
        <f t="shared" si="49"/>
        <v>-3.3383327073574947</v>
      </c>
      <c r="J65" s="21">
        <f t="shared" si="49"/>
        <v>-2.5408449489505074</v>
      </c>
      <c r="K65" s="21">
        <f t="shared" si="49"/>
        <v>-1.8140223125070634</v>
      </c>
      <c r="L65" s="21">
        <f t="shared" si="49"/>
        <v>-1.1579437322072863</v>
      </c>
      <c r="M65" s="21">
        <f t="shared" si="49"/>
        <v>-0.57268827401742328</v>
      </c>
      <c r="N65" s="21">
        <f t="shared" si="49"/>
        <v>-5.8335135958941464E-2</v>
      </c>
      <c r="O65" s="21">
        <f t="shared" si="49"/>
        <v>0.3850363516262405</v>
      </c>
      <c r="P65" s="21">
        <f t="shared" si="49"/>
        <v>0.75734672580688311</v>
      </c>
      <c r="Q65" s="21">
        <f t="shared" si="49"/>
        <v>1.0585163907935566</v>
      </c>
      <c r="R65" s="21">
        <f t="shared" si="49"/>
        <v>1.2884656176699991</v>
      </c>
      <c r="S65" s="21">
        <f t="shared" si="49"/>
        <v>1.4471145441225417</v>
      </c>
      <c r="T65" s="21">
        <f t="shared" si="49"/>
        <v>1.5343831741698182</v>
      </c>
      <c r="U65" s="21">
        <f t="shared" si="49"/>
        <v>1.5501913778911103</v>
      </c>
      <c r="V65" s="21">
        <f t="shared" si="49"/>
        <v>1.4944588911547498</v>
      </c>
      <c r="W65" s="21">
        <f t="shared" si="49"/>
        <v>1.3671053153452135</v>
      </c>
      <c r="X65" s="21">
        <f t="shared" si="49"/>
        <v>1.1680501170903028</v>
      </c>
      <c r="Y65" s="21">
        <f t="shared" si="49"/>
        <v>0.89721262798627777</v>
      </c>
      <c r="Z65" s="21">
        <f t="shared" si="49"/>
        <v>0.55451204432392842</v>
      </c>
      <c r="AA65" s="21">
        <f t="shared" si="49"/>
        <v>0.13986742681309394</v>
      </c>
      <c r="AB65" s="21">
        <f t="shared" si="49"/>
        <v>-0.34680229969350052</v>
      </c>
      <c r="AC65" s="21">
        <f t="shared" si="49"/>
        <v>-0.90557834647688651</v>
      </c>
      <c r="AD65" s="21">
        <f t="shared" si="49"/>
        <v>-1.5365420612290563</v>
      </c>
      <c r="AE65" s="21">
        <f t="shared" si="49"/>
        <v>-2.2397749283312578</v>
      </c>
      <c r="AF65" s="21">
        <f t="shared" si="49"/>
        <v>-3.0153585691326725</v>
      </c>
      <c r="AG65" s="21">
        <f t="shared" si="49"/>
        <v>-3.8633747422296665</v>
      </c>
      <c r="AH65" s="21">
        <f t="shared" si="49"/>
        <v>-4.7839053437462553</v>
      </c>
      <c r="AI65" s="21">
        <f t="shared" si="49"/>
        <v>-5.7770324076143424</v>
      </c>
      <c r="AJ65" s="21">
        <f t="shared" si="49"/>
        <v>-6.8428381058560035</v>
      </c>
      <c r="AK65" s="21">
        <f t="shared" si="49"/>
        <v>-7.9814047488648612</v>
      </c>
      <c r="AL65" s="21">
        <f t="shared" si="49"/>
        <v>-9.1928147856898477</v>
      </c>
      <c r="AM65" s="21">
        <f t="shared" si="49"/>
        <v>-10.477150804317944</v>
      </c>
      <c r="AN65" s="21">
        <f t="shared" si="49"/>
        <v>-11.834495531959305</v>
      </c>
      <c r="AO65" s="21">
        <f t="shared" si="49"/>
        <v>-13.26493183533114</v>
      </c>
      <c r="AP65" s="21">
        <f t="shared" si="49"/>
        <v>-14.768542720944652</v>
      </c>
      <c r="AQ65" s="21">
        <f t="shared" si="49"/>
        <v>-16.345411335391077</v>
      </c>
      <c r="AR65" s="21">
        <f t="shared" si="49"/>
        <v>-17.995620965628405</v>
      </c>
      <c r="AS65" s="18"/>
      <c r="AT65" s="18"/>
      <c r="AU65" s="18"/>
      <c r="AV65" s="18"/>
      <c r="AW65" s="18"/>
      <c r="AX65" s="18"/>
    </row>
    <row r="66" spans="2:50" x14ac:dyDescent="0.15">
      <c r="C66" t="s">
        <v>13</v>
      </c>
      <c r="D66" t="s">
        <v>48</v>
      </c>
      <c r="E66" s="18">
        <f>E62+E63</f>
        <v>-16.806614134958863</v>
      </c>
      <c r="F66" s="18">
        <f>F62+F63</f>
        <v>-15.678499924528069</v>
      </c>
      <c r="G66" s="18">
        <f t="shared" ref="G66:AR66" si="50">G62+G63</f>
        <v>-14.58533842823681</v>
      </c>
      <c r="H66" s="18">
        <f t="shared" si="50"/>
        <v>-13.52716078288995</v>
      </c>
      <c r="I66" s="18">
        <f t="shared" si="50"/>
        <v>-12.503998162288326</v>
      </c>
      <c r="J66" s="18">
        <f t="shared" si="50"/>
        <v>-11.515881777282175</v>
      </c>
      <c r="K66" s="18">
        <f t="shared" si="50"/>
        <v>-10.562842875825027</v>
      </c>
      <c r="L66" s="18">
        <f t="shared" si="50"/>
        <v>-9.6449127430308863</v>
      </c>
      <c r="M66" s="18">
        <f t="shared" si="50"/>
        <v>-8.7621227012277814</v>
      </c>
      <c r="N66" s="18">
        <f t="shared" si="50"/>
        <v>-7.9145041100143771</v>
      </c>
      <c r="O66" s="18">
        <f t="shared" si="50"/>
        <v>-7.1020883663139784</v>
      </c>
      <c r="P66" s="18">
        <f t="shared" si="50"/>
        <v>-6.3249069044319413</v>
      </c>
      <c r="Q66" s="18">
        <f t="shared" si="50"/>
        <v>-5.5829911961102425</v>
      </c>
      <c r="R66" s="18">
        <f t="shared" si="50"/>
        <v>-4.8763727505827319</v>
      </c>
      <c r="S66" s="18">
        <f t="shared" si="50"/>
        <v>-4.2050831146320888</v>
      </c>
      <c r="T66" s="18">
        <f t="shared" si="50"/>
        <v>-3.5691538726449608</v>
      </c>
      <c r="U66" s="18">
        <f t="shared" si="50"/>
        <v>-2.9686166466685791</v>
      </c>
      <c r="V66" s="18">
        <f t="shared" si="50"/>
        <v>-2.4035030964665793</v>
      </c>
      <c r="W66" s="18">
        <f t="shared" si="50"/>
        <v>-1.873844919575447</v>
      </c>
      <c r="X66" s="18">
        <f t="shared" si="50"/>
        <v>-1.3796738513603657</v>
      </c>
      <c r="Y66" s="18">
        <f t="shared" si="50"/>
        <v>-0.92102166507234529</v>
      </c>
      <c r="Z66" s="18">
        <f t="shared" si="50"/>
        <v>-0.4979201719044255</v>
      </c>
      <c r="AA66" s="18">
        <f t="shared" si="50"/>
        <v>-0.11040122104828498</v>
      </c>
      <c r="AB66" s="18">
        <f t="shared" si="50"/>
        <v>0.24150330024885136</v>
      </c>
      <c r="AC66" s="18">
        <f t="shared" si="50"/>
        <v>0.55776146662739734</v>
      </c>
      <c r="AD66" s="18">
        <f t="shared" si="50"/>
        <v>0.83834131455859051</v>
      </c>
      <c r="AE66" s="18">
        <f t="shared" si="50"/>
        <v>1.0832108422872295</v>
      </c>
      <c r="AF66" s="18">
        <f t="shared" si="50"/>
        <v>1.2923380097744257</v>
      </c>
      <c r="AG66" s="18">
        <f t="shared" si="50"/>
        <v>1.4656907386410012</v>
      </c>
      <c r="AH66" s="18">
        <f t="shared" si="50"/>
        <v>1.6032369121089118</v>
      </c>
      <c r="AI66" s="18">
        <f t="shared" si="50"/>
        <v>1.7049443749452848</v>
      </c>
      <c r="AJ66" s="18">
        <f t="shared" si="50"/>
        <v>1.7707809334034437</v>
      </c>
      <c r="AK66" s="18">
        <f t="shared" si="50"/>
        <v>1.8007143551661784</v>
      </c>
      <c r="AL66" s="18">
        <f t="shared" si="50"/>
        <v>1.7947123692874811</v>
      </c>
      <c r="AM66" s="18">
        <f t="shared" si="50"/>
        <v>1.7527426661345089</v>
      </c>
      <c r="AN66" s="18">
        <f t="shared" si="50"/>
        <v>1.6747728973309677</v>
      </c>
      <c r="AO66" s="18">
        <f t="shared" si="50"/>
        <v>1.5607706756962898</v>
      </c>
      <c r="AP66" s="18">
        <f t="shared" si="50"/>
        <v>1.410703575190837</v>
      </c>
      <c r="AQ66" s="18">
        <f t="shared" si="50"/>
        <v>1.2245391308541684</v>
      </c>
      <c r="AR66" s="18">
        <f t="shared" si="50"/>
        <v>1.0022448387495615</v>
      </c>
    </row>
    <row r="67" spans="2:50" x14ac:dyDescent="0.15">
      <c r="D67" t="s">
        <v>74</v>
      </c>
      <c r="E67" s="18" t="b">
        <f>AND(E20&gt;=0,E21&gt;=0,E27&gt;=0,E22&gt;=0,E23&gt;=0,E30&gt;=0,E31&gt;=0,E38&gt;=0,E39&gt;=0,E40&gt;=0,E42&gt;=0,E43&gt;=0,E35&gt;=0,E46&gt;=0,E44&gt;=0,E50&gt;=0,E51&gt;=0,E52&gt;=0,E55&gt;=0,E54&gt;=0,E56&gt;=0,E57&gt;=0,E59&gt;=0,E60&gt;=0)</f>
        <v>1</v>
      </c>
      <c r="F67" s="18" t="b">
        <f t="shared" ref="F67:AR67" si="51">AND(F20&gt;=0,F21&gt;=0,F27&gt;=0,F22&gt;=0,F23&gt;=0,F30&gt;=0,F31&gt;=0,F38&gt;=0,F39&gt;=0,F40&gt;=0,F42&gt;=0,F43&gt;=0,F35&gt;=0,F46&gt;=0,F44&gt;=0,F50&gt;=0,F51&gt;=0,F52&gt;=0,F55&gt;=0,F54&gt;=0,F56&gt;=0,F57&gt;=0,F59&gt;=0,F60&gt;=0)</f>
        <v>1</v>
      </c>
      <c r="G67" s="18" t="b">
        <f t="shared" si="51"/>
        <v>1</v>
      </c>
      <c r="H67" s="18" t="b">
        <f t="shared" si="51"/>
        <v>1</v>
      </c>
      <c r="I67" s="18" t="b">
        <f t="shared" si="51"/>
        <v>1</v>
      </c>
      <c r="J67" s="18" t="b">
        <f t="shared" si="51"/>
        <v>1</v>
      </c>
      <c r="K67" s="18" t="b">
        <f t="shared" si="51"/>
        <v>1</v>
      </c>
      <c r="L67" s="18" t="b">
        <f t="shared" si="51"/>
        <v>1</v>
      </c>
      <c r="M67" s="18" t="b">
        <f t="shared" si="51"/>
        <v>1</v>
      </c>
      <c r="N67" s="18" t="b">
        <f t="shared" si="51"/>
        <v>1</v>
      </c>
      <c r="O67" s="18" t="b">
        <f t="shared" si="51"/>
        <v>1</v>
      </c>
      <c r="P67" s="18" t="b">
        <f t="shared" si="51"/>
        <v>1</v>
      </c>
      <c r="Q67" s="18" t="b">
        <f t="shared" si="51"/>
        <v>1</v>
      </c>
      <c r="R67" s="18" t="b">
        <f t="shared" si="51"/>
        <v>1</v>
      </c>
      <c r="S67" s="18" t="b">
        <f t="shared" si="51"/>
        <v>1</v>
      </c>
      <c r="T67" s="18" t="b">
        <f t="shared" si="51"/>
        <v>1</v>
      </c>
      <c r="U67" s="18" t="b">
        <f t="shared" si="51"/>
        <v>1</v>
      </c>
      <c r="V67" s="18" t="b">
        <f t="shared" si="51"/>
        <v>1</v>
      </c>
      <c r="W67" s="18" t="b">
        <f t="shared" si="51"/>
        <v>1</v>
      </c>
      <c r="X67" s="18" t="b">
        <f t="shared" si="51"/>
        <v>1</v>
      </c>
      <c r="Y67" s="18" t="b">
        <f t="shared" si="51"/>
        <v>1</v>
      </c>
      <c r="Z67" s="18" t="b">
        <f t="shared" si="51"/>
        <v>1</v>
      </c>
      <c r="AA67" s="18" t="b">
        <f t="shared" si="51"/>
        <v>1</v>
      </c>
      <c r="AB67" s="18" t="b">
        <f t="shared" si="51"/>
        <v>0</v>
      </c>
      <c r="AC67" s="18" t="b">
        <f t="shared" si="51"/>
        <v>0</v>
      </c>
      <c r="AD67" s="18" t="b">
        <f t="shared" si="51"/>
        <v>0</v>
      </c>
      <c r="AE67" s="18" t="b">
        <f t="shared" si="51"/>
        <v>0</v>
      </c>
      <c r="AF67" s="18" t="b">
        <f t="shared" si="51"/>
        <v>0</v>
      </c>
      <c r="AG67" s="18" t="b">
        <f t="shared" si="51"/>
        <v>0</v>
      </c>
      <c r="AH67" s="18" t="b">
        <f t="shared" si="51"/>
        <v>0</v>
      </c>
      <c r="AI67" s="18" t="b">
        <f t="shared" si="51"/>
        <v>0</v>
      </c>
      <c r="AJ67" s="18" t="b">
        <f t="shared" si="51"/>
        <v>0</v>
      </c>
      <c r="AK67" s="18" t="b">
        <f t="shared" si="51"/>
        <v>0</v>
      </c>
      <c r="AL67" s="18" t="b">
        <f t="shared" si="51"/>
        <v>0</v>
      </c>
      <c r="AM67" s="18" t="b">
        <f t="shared" si="51"/>
        <v>0</v>
      </c>
      <c r="AN67" s="18" t="b">
        <f t="shared" si="51"/>
        <v>0</v>
      </c>
      <c r="AO67" s="18" t="b">
        <f t="shared" si="51"/>
        <v>0</v>
      </c>
      <c r="AP67" s="18" t="b">
        <f t="shared" si="51"/>
        <v>0</v>
      </c>
      <c r="AQ67" s="18" t="b">
        <f t="shared" si="51"/>
        <v>0</v>
      </c>
      <c r="AR67" s="18" t="b">
        <f t="shared" si="51"/>
        <v>0</v>
      </c>
    </row>
    <row r="68" spans="2:50" x14ac:dyDescent="0.15">
      <c r="C68" t="s">
        <v>13</v>
      </c>
      <c r="D68" t="s">
        <v>50</v>
      </c>
      <c r="E68">
        <f>IF(E67,(E65*E6)+(E66*(1-E6)),0)</f>
        <v>-12.01998750482835</v>
      </c>
      <c r="F68">
        <f t="shared" ref="F68:AR68" si="52">IF(F67,(F65*F6)+(F66*(1-F6)),0)</f>
        <v>-10.916249634158021</v>
      </c>
      <c r="G68">
        <f t="shared" si="52"/>
        <v>-9.8651634694601853</v>
      </c>
      <c r="H68">
        <f t="shared" si="52"/>
        <v>-8.8667837839798267</v>
      </c>
      <c r="I68">
        <f t="shared" si="52"/>
        <v>-7.9211654348229104</v>
      </c>
      <c r="J68">
        <f t="shared" si="52"/>
        <v>-7.0283633631163411</v>
      </c>
      <c r="K68">
        <f t="shared" si="52"/>
        <v>-6.188432594166045</v>
      </c>
      <c r="L68">
        <f t="shared" si="52"/>
        <v>-5.4014282376190863</v>
      </c>
      <c r="M68">
        <f t="shared" si="52"/>
        <v>-4.6674054876226023</v>
      </c>
      <c r="N68">
        <f t="shared" si="52"/>
        <v>-3.9864196229866593</v>
      </c>
      <c r="O68">
        <f t="shared" si="52"/>
        <v>-3.358526007343869</v>
      </c>
      <c r="P68">
        <f t="shared" si="52"/>
        <v>-2.7837800893125291</v>
      </c>
      <c r="Q68">
        <f t="shared" si="52"/>
        <v>-2.2622374026583429</v>
      </c>
      <c r="R68">
        <f t="shared" si="52"/>
        <v>-1.7939535664563664</v>
      </c>
      <c r="S68">
        <f t="shared" si="52"/>
        <v>-1.3789842852547736</v>
      </c>
      <c r="T68">
        <f t="shared" si="52"/>
        <v>-1.0173853492375713</v>
      </c>
      <c r="U68">
        <f t="shared" si="52"/>
        <v>-0.70921263438873439</v>
      </c>
      <c r="V68">
        <f t="shared" si="52"/>
        <v>-0.45452210265591475</v>
      </c>
      <c r="W68">
        <f t="shared" si="52"/>
        <v>-0.25336980211511673</v>
      </c>
      <c r="X68">
        <f t="shared" si="52"/>
        <v>-0.10581186713503143</v>
      </c>
      <c r="Y68">
        <f t="shared" si="52"/>
        <v>-1.190451854303376E-2</v>
      </c>
      <c r="Z68">
        <f t="shared" si="52"/>
        <v>2.829593620975146E-2</v>
      </c>
      <c r="AA68">
        <f t="shared" si="52"/>
        <v>1.4733102882404481E-2</v>
      </c>
      <c r="AB68">
        <f t="shared" si="52"/>
        <v>0</v>
      </c>
      <c r="AC68">
        <f t="shared" si="52"/>
        <v>0</v>
      </c>
      <c r="AD68">
        <f t="shared" si="52"/>
        <v>0</v>
      </c>
      <c r="AE68">
        <f t="shared" si="52"/>
        <v>0</v>
      </c>
      <c r="AF68">
        <f t="shared" si="52"/>
        <v>0</v>
      </c>
      <c r="AG68">
        <f t="shared" si="52"/>
        <v>0</v>
      </c>
      <c r="AH68">
        <f t="shared" si="52"/>
        <v>0</v>
      </c>
      <c r="AI68">
        <f t="shared" si="52"/>
        <v>0</v>
      </c>
      <c r="AJ68">
        <f t="shared" si="52"/>
        <v>0</v>
      </c>
      <c r="AK68">
        <f t="shared" si="52"/>
        <v>0</v>
      </c>
      <c r="AL68">
        <f t="shared" si="52"/>
        <v>0</v>
      </c>
      <c r="AM68">
        <f t="shared" si="52"/>
        <v>0</v>
      </c>
      <c r="AN68">
        <f t="shared" si="52"/>
        <v>0</v>
      </c>
      <c r="AO68">
        <f t="shared" si="52"/>
        <v>0</v>
      </c>
      <c r="AP68">
        <f t="shared" si="52"/>
        <v>0</v>
      </c>
      <c r="AQ68">
        <f t="shared" si="52"/>
        <v>0</v>
      </c>
      <c r="AR68">
        <f t="shared" si="52"/>
        <v>0</v>
      </c>
    </row>
    <row r="69" spans="2:50" x14ac:dyDescent="0.15">
      <c r="D69" t="s">
        <v>51</v>
      </c>
      <c r="E69" s="23">
        <f>E68/E5</f>
        <v>-0.10016656254023625</v>
      </c>
      <c r="F69" s="23">
        <f>F68/F5</f>
        <v>-4.5484373475658417E-2</v>
      </c>
      <c r="G69" s="23">
        <f t="shared" ref="G69:AR69" si="53">G68/G5</f>
        <v>-2.7403231859611625E-2</v>
      </c>
      <c r="H69" s="23">
        <f t="shared" si="53"/>
        <v>-1.8472466216624638E-2</v>
      </c>
      <c r="I69" s="23">
        <f t="shared" si="53"/>
        <v>-1.3201942391371518E-2</v>
      </c>
      <c r="J69" s="23">
        <f t="shared" si="53"/>
        <v>-9.7616157821060288E-3</v>
      </c>
      <c r="K69" s="23">
        <f t="shared" si="53"/>
        <v>-7.3671816597214819E-3</v>
      </c>
      <c r="L69" s="23">
        <f t="shared" si="53"/>
        <v>-5.6264877475198814E-3</v>
      </c>
      <c r="M69" s="23">
        <f t="shared" si="53"/>
        <v>-4.3216717477987058E-3</v>
      </c>
      <c r="N69" s="23">
        <f t="shared" si="53"/>
        <v>-3.3220163524888828E-3</v>
      </c>
      <c r="O69" s="23">
        <f t="shared" si="53"/>
        <v>-2.5443378843514157E-3</v>
      </c>
      <c r="P69" s="23">
        <f t="shared" si="53"/>
        <v>-1.9331806175781451E-3</v>
      </c>
      <c r="Q69" s="23">
        <f t="shared" si="53"/>
        <v>-1.4501521811912455E-3</v>
      </c>
      <c r="R69" s="23">
        <f t="shared" si="53"/>
        <v>-1.0678295038430753E-3</v>
      </c>
      <c r="S69" s="23">
        <f t="shared" si="53"/>
        <v>-7.6610238069709641E-4</v>
      </c>
      <c r="T69" s="23">
        <f t="shared" si="53"/>
        <v>-5.2988820272790169E-4</v>
      </c>
      <c r="U69" s="23">
        <f t="shared" si="53"/>
        <v>-3.476532521513404E-4</v>
      </c>
      <c r="V69" s="23">
        <f t="shared" si="53"/>
        <v>-2.1042689937773832E-4</v>
      </c>
      <c r="W69" s="23">
        <f t="shared" si="53"/>
        <v>-1.1112710619084068E-4</v>
      </c>
      <c r="X69" s="23">
        <f t="shared" si="53"/>
        <v>-4.4088277972929765E-5</v>
      </c>
      <c r="Y69" s="23">
        <f t="shared" si="53"/>
        <v>-4.7240152948546662E-6</v>
      </c>
      <c r="Z69" s="23">
        <f t="shared" si="53"/>
        <v>1.0718157655208886E-5</v>
      </c>
      <c r="AA69" s="23">
        <f t="shared" si="53"/>
        <v>5.3380807544943767E-6</v>
      </c>
      <c r="AB69" s="23">
        <f t="shared" si="53"/>
        <v>0</v>
      </c>
      <c r="AC69" s="23">
        <f t="shared" si="53"/>
        <v>0</v>
      </c>
      <c r="AD69" s="23">
        <f t="shared" si="53"/>
        <v>0</v>
      </c>
      <c r="AE69" s="23">
        <f t="shared" si="53"/>
        <v>0</v>
      </c>
      <c r="AF69" s="23">
        <f t="shared" si="53"/>
        <v>0</v>
      </c>
      <c r="AG69" s="23">
        <f t="shared" si="53"/>
        <v>0</v>
      </c>
      <c r="AH69" s="23">
        <f t="shared" si="53"/>
        <v>0</v>
      </c>
      <c r="AI69" s="23">
        <f t="shared" si="53"/>
        <v>0</v>
      </c>
      <c r="AJ69" s="23">
        <f t="shared" si="53"/>
        <v>0</v>
      </c>
      <c r="AK69" s="23">
        <f t="shared" si="53"/>
        <v>0</v>
      </c>
      <c r="AL69" s="23">
        <f t="shared" si="53"/>
        <v>0</v>
      </c>
      <c r="AM69" s="23">
        <f t="shared" si="53"/>
        <v>0</v>
      </c>
      <c r="AN69" s="23">
        <f t="shared" si="53"/>
        <v>0</v>
      </c>
      <c r="AO69" s="23">
        <f t="shared" si="53"/>
        <v>0</v>
      </c>
      <c r="AP69" s="23">
        <f t="shared" si="53"/>
        <v>0</v>
      </c>
      <c r="AQ69" s="23">
        <f t="shared" si="53"/>
        <v>0</v>
      </c>
      <c r="AR69" s="23">
        <f t="shared" si="53"/>
        <v>0</v>
      </c>
      <c r="AS69" s="22"/>
      <c r="AT69" s="22"/>
      <c r="AU69" s="22"/>
      <c r="AV69" s="22"/>
      <c r="AW69" s="22"/>
      <c r="AX69" s="22"/>
    </row>
    <row r="70" spans="2:50" x14ac:dyDescent="0.15">
      <c r="AS70" s="17"/>
      <c r="AT70" s="17"/>
      <c r="AU70" s="17"/>
      <c r="AV70" s="17"/>
      <c r="AW70" s="17"/>
      <c r="AX70" s="17"/>
    </row>
    <row r="71" spans="2:50" x14ac:dyDescent="0.15">
      <c r="C71" s="14" t="s">
        <v>10</v>
      </c>
      <c r="D71" s="1" t="s">
        <v>36</v>
      </c>
      <c r="E71" s="22">
        <f>E35*E8</f>
        <v>118.81295050467335</v>
      </c>
      <c r="F71" s="22">
        <f>F35*F8</f>
        <v>237.62590100934671</v>
      </c>
      <c r="G71" s="22">
        <f>G35*G8</f>
        <v>356.43885151402009</v>
      </c>
      <c r="H71" s="22">
        <f>H35*H8</f>
        <v>475.25180201869341</v>
      </c>
      <c r="I71" s="22">
        <f>I35*I8</f>
        <v>594.06475252336691</v>
      </c>
      <c r="J71" s="22">
        <f>J35*J8</f>
        <v>712.87770302804017</v>
      </c>
      <c r="K71" s="22">
        <f>K35*K8</f>
        <v>831.69065353271355</v>
      </c>
      <c r="L71" s="22">
        <f>L35*L8</f>
        <v>950.50360403738682</v>
      </c>
      <c r="M71" s="22">
        <f>M35*M8</f>
        <v>1069.3165545420604</v>
      </c>
      <c r="N71" s="22">
        <f>N35*N8</f>
        <v>1188.1295050467338</v>
      </c>
      <c r="O71" s="22">
        <f>O35*O8</f>
        <v>1306.9424555514072</v>
      </c>
      <c r="P71" s="22">
        <f>P35*P8</f>
        <v>1425.7554060560803</v>
      </c>
      <c r="Q71" s="22">
        <f>Q35*Q8</f>
        <v>1544.5683565607537</v>
      </c>
      <c r="R71" s="22">
        <f>R35*R8</f>
        <v>1663.3813070654271</v>
      </c>
      <c r="S71" s="22">
        <f>S35*S8</f>
        <v>1782.1942575701005</v>
      </c>
      <c r="T71" s="22">
        <f>T35*T8</f>
        <v>1901.0072080747736</v>
      </c>
      <c r="U71" s="22">
        <f>U35*U8</f>
        <v>2019.820158579447</v>
      </c>
      <c r="V71" s="22">
        <f>V35*V8</f>
        <v>2138.6331090841209</v>
      </c>
      <c r="W71" s="22">
        <f>W35*W8</f>
        <v>2257.4460595887936</v>
      </c>
      <c r="X71" s="22">
        <f>X35*X8</f>
        <v>2376.2590100934676</v>
      </c>
      <c r="Y71" s="22">
        <f>Y35*Y8</f>
        <v>2495.0719605981403</v>
      </c>
      <c r="Z71" s="22">
        <f>Z35*Z8</f>
        <v>2613.8849111028144</v>
      </c>
      <c r="AA71" s="22">
        <f>AA35*AA8</f>
        <v>2732.6978616074871</v>
      </c>
      <c r="AB71" s="22">
        <f>AB35*AB8</f>
        <v>2851.5108121121607</v>
      </c>
      <c r="AC71" s="22">
        <f>AC35*AC8</f>
        <v>2970.3237626168343</v>
      </c>
      <c r="AD71" s="22">
        <f>AD35*AD8</f>
        <v>3089.1367131215075</v>
      </c>
      <c r="AE71" s="22">
        <f>AE35*AE8</f>
        <v>3207.9496636261811</v>
      </c>
      <c r="AF71" s="22">
        <f>AF35*AF8</f>
        <v>3326.7626141308542</v>
      </c>
      <c r="AG71" s="22">
        <f>AG35*AG8</f>
        <v>3445.5755646355274</v>
      </c>
      <c r="AH71" s="22">
        <f>AH35*AH8</f>
        <v>3564.388515140201</v>
      </c>
      <c r="AI71" s="22">
        <f>AI35*AI8</f>
        <v>3683.2014656448741</v>
      </c>
      <c r="AJ71" s="22">
        <f>AJ35*AJ8</f>
        <v>3802.0144161495473</v>
      </c>
      <c r="AK71" s="22">
        <f>AK35*AK8</f>
        <v>3920.8273666542214</v>
      </c>
      <c r="AL71" s="22">
        <f>AL35*AL8</f>
        <v>4039.640317158894</v>
      </c>
      <c r="AM71" s="22">
        <f>AM35*AM8</f>
        <v>4158.4532676635672</v>
      </c>
      <c r="AN71" s="22">
        <f>AN35*AN8</f>
        <v>4277.2662181682417</v>
      </c>
      <c r="AO71" s="22">
        <f>AO35*AO8</f>
        <v>4396.0791686729153</v>
      </c>
      <c r="AP71" s="22">
        <f>AP35*AP8</f>
        <v>4514.8921191775871</v>
      </c>
      <c r="AQ71" s="22">
        <f>AQ35*AQ8</f>
        <v>4633.7050696822607</v>
      </c>
      <c r="AR71" s="22">
        <f>AR35*AR8</f>
        <v>4752.5180201869352</v>
      </c>
      <c r="AS71" s="19"/>
      <c r="AT71" s="19"/>
      <c r="AU71" s="19"/>
      <c r="AV71" s="19"/>
      <c r="AW71" s="19"/>
      <c r="AX71" s="19"/>
    </row>
    <row r="72" spans="2:50" x14ac:dyDescent="0.15">
      <c r="C72" s="8" t="s">
        <v>10</v>
      </c>
      <c r="D72" t="s">
        <v>37</v>
      </c>
      <c r="E72" s="17">
        <f>E10*E15</f>
        <v>0.36</v>
      </c>
      <c r="F72" s="17">
        <f>F10*F15</f>
        <v>0.72</v>
      </c>
      <c r="G72" s="17">
        <f>G10*G15</f>
        <v>1.08</v>
      </c>
      <c r="H72" s="17">
        <f>H10*H15</f>
        <v>1.44</v>
      </c>
      <c r="I72" s="17">
        <f>I10*I15</f>
        <v>1.8</v>
      </c>
      <c r="J72" s="17">
        <f>J10*J15</f>
        <v>2.16</v>
      </c>
      <c r="K72" s="17">
        <f>K10*K15</f>
        <v>2.52</v>
      </c>
      <c r="L72" s="17">
        <f>L10*L15</f>
        <v>2.88</v>
      </c>
      <c r="M72" s="17">
        <f>M10*M15</f>
        <v>3.24</v>
      </c>
      <c r="N72" s="17">
        <f>N10*N15</f>
        <v>3.6</v>
      </c>
      <c r="O72" s="17">
        <f>O10*O15</f>
        <v>3.96</v>
      </c>
      <c r="P72" s="17">
        <f>P10*P15</f>
        <v>4.32</v>
      </c>
      <c r="Q72" s="17">
        <f>Q10*Q15</f>
        <v>4.68</v>
      </c>
      <c r="R72" s="17">
        <f>R10*R15</f>
        <v>5.04</v>
      </c>
      <c r="S72" s="17">
        <f>S10*S15</f>
        <v>5.4</v>
      </c>
      <c r="T72" s="17">
        <f>T10*T15</f>
        <v>5.76</v>
      </c>
      <c r="U72" s="17">
        <f>U10*U15</f>
        <v>6.12</v>
      </c>
      <c r="V72" s="17">
        <f>V10*V15</f>
        <v>6.48</v>
      </c>
      <c r="W72" s="17">
        <f>W10*W15</f>
        <v>6.84</v>
      </c>
      <c r="X72" s="17">
        <f>X10*X15</f>
        <v>7.2</v>
      </c>
      <c r="Y72" s="17">
        <f>Y10*Y15</f>
        <v>7.5600000000000005</v>
      </c>
      <c r="Z72" s="17">
        <f>Z10*Z15</f>
        <v>7.92</v>
      </c>
      <c r="AA72" s="17">
        <f>AA10*AA15</f>
        <v>8.2799999999999994</v>
      </c>
      <c r="AB72" s="17">
        <f>AB10*AB15</f>
        <v>8.64</v>
      </c>
      <c r="AC72" s="17">
        <f>AC10*AC15</f>
        <v>9</v>
      </c>
      <c r="AD72" s="17">
        <f>AD10*AD15</f>
        <v>9.36</v>
      </c>
      <c r="AE72" s="17">
        <f>AE10*AE15</f>
        <v>9.7200000000000006</v>
      </c>
      <c r="AF72" s="17">
        <f>AF10*AF15</f>
        <v>10.08</v>
      </c>
      <c r="AG72" s="17">
        <f>AG10*AG15</f>
        <v>10.44</v>
      </c>
      <c r="AH72" s="17">
        <f>AH10*AH15</f>
        <v>10.8</v>
      </c>
      <c r="AI72" s="17">
        <f>AI10*AI15</f>
        <v>11.16</v>
      </c>
      <c r="AJ72" s="17">
        <f>AJ10*AJ15</f>
        <v>11.52</v>
      </c>
      <c r="AK72" s="17">
        <f>AK10*AK15</f>
        <v>11.88</v>
      </c>
      <c r="AL72" s="17">
        <f>AL10*AL15</f>
        <v>12.24</v>
      </c>
      <c r="AM72" s="17">
        <f>AM10*AM15</f>
        <v>12.6</v>
      </c>
      <c r="AN72" s="17">
        <f>AN10*AN15</f>
        <v>12.96</v>
      </c>
      <c r="AO72" s="17">
        <f>AO10*AO15</f>
        <v>13.32</v>
      </c>
      <c r="AP72" s="17">
        <f>AP10*AP15</f>
        <v>13.68</v>
      </c>
      <c r="AQ72" s="17">
        <f>AQ10*AQ15</f>
        <v>14.040000000000001</v>
      </c>
      <c r="AR72" s="17">
        <f>AR10*AR15</f>
        <v>14.4</v>
      </c>
      <c r="AS72" s="15"/>
      <c r="AT72" s="15"/>
      <c r="AU72" s="15"/>
      <c r="AV72" s="15"/>
      <c r="AW72" s="15"/>
      <c r="AX72" s="15"/>
    </row>
    <row r="73" spans="2:50" x14ac:dyDescent="0.15">
      <c r="C73" s="8" t="s">
        <v>13</v>
      </c>
      <c r="D73" t="s">
        <v>37</v>
      </c>
      <c r="E73" s="19">
        <f>E22+(E41*E8)</f>
        <v>7.9917708895026234</v>
      </c>
      <c r="F73" s="19">
        <f>F22+(F41*F8)</f>
        <v>7.6340122901659218</v>
      </c>
      <c r="G73" s="19">
        <f>G22+(G41*G8)</f>
        <v>7.2762005231567386</v>
      </c>
      <c r="H73" s="19">
        <f>H22+(H41*H8)</f>
        <v>6.9183355646898423</v>
      </c>
      <c r="I73" s="19">
        <f>I22+(I41*I8)</f>
        <v>6.5604173909658172</v>
      </c>
      <c r="J73" s="19">
        <f>J22+(J41*J8)</f>
        <v>6.2024459781710455</v>
      </c>
      <c r="K73" s="19">
        <f>K22+(K41*K8)</f>
        <v>5.8444213024777012</v>
      </c>
      <c r="L73" s="19">
        <f>L22+(L41*L8)</f>
        <v>5.4863433400437316</v>
      </c>
      <c r="M73" s="19">
        <f>M22+(M41*M8)</f>
        <v>5.1282120670128553</v>
      </c>
      <c r="N73" s="19">
        <f>N22+(N41*N8)</f>
        <v>4.770027459514548</v>
      </c>
      <c r="O73" s="19">
        <f>O22+(O41*O8)</f>
        <v>4.4117894936640329</v>
      </c>
      <c r="P73" s="19">
        <f>P22+(P41*P8)</f>
        <v>4.0534981455622656</v>
      </c>
      <c r="Q73" s="19">
        <f>Q22+(Q41*Q8)</f>
        <v>3.6951533912959338</v>
      </c>
      <c r="R73" s="19">
        <f>R22+(R41*R8)</f>
        <v>3.3367552069374335</v>
      </c>
      <c r="S73" s="19">
        <f>S22+(S41*S8)</f>
        <v>2.9783035685448676</v>
      </c>
      <c r="T73" s="19">
        <f>T22+(T41*T8)</f>
        <v>2.6197984521620343</v>
      </c>
      <c r="U73" s="19">
        <f>U22+(U41*U8)</f>
        <v>2.2612398338184101</v>
      </c>
      <c r="V73" s="19">
        <f>V22+(V41*V8)</f>
        <v>1.902627689529147</v>
      </c>
      <c r="W73" s="19">
        <f>W22+(W41*W8)</f>
        <v>1.5439619952950587</v>
      </c>
      <c r="X73" s="19">
        <f>X22+(X41*X8)</f>
        <v>1.1852427271026065</v>
      </c>
      <c r="Y73" s="19">
        <f>Y22+(Y41*Y8)</f>
        <v>0.82646986092389496</v>
      </c>
      <c r="Z73" s="19">
        <f>Z22+(Z41*Z8)</f>
        <v>0.46764337271665291</v>
      </c>
      <c r="AA73" s="19">
        <f>AA22+(AA41*AA8)</f>
        <v>0.10876323842423569</v>
      </c>
      <c r="AB73" s="19">
        <f>AB22+(AB41*AB8)</f>
        <v>-0.2501705660244018</v>
      </c>
      <c r="AC73" s="19">
        <f>AC22+(AC41*AC8)</f>
        <v>-0.60915806471470213</v>
      </c>
      <c r="AD73" s="19">
        <f>AD22+(AD41*AD8)</f>
        <v>-0.96819928174652525</v>
      </c>
      <c r="AE73" s="19">
        <f>AE22+(AE41*AE8)</f>
        <v>-1.3272942412341553</v>
      </c>
      <c r="AF73" s="19">
        <f>AF22+(AF41*AF8)</f>
        <v>-1.6864429673063102</v>
      </c>
      <c r="AG73" s="19">
        <f>AG22+(AG41*AG8)</f>
        <v>-2.0456454841061542</v>
      </c>
      <c r="AH73" s="19">
        <f>AH22+(AH41*AH8)</f>
        <v>-2.4049018157913098</v>
      </c>
      <c r="AI73" s="19">
        <f>AI22+(AI41*AI8)</f>
        <v>-2.7642119865338675</v>
      </c>
      <c r="AJ73" s="19">
        <f>AJ22+(AJ41*AJ8)</f>
        <v>-3.1235760205203933</v>
      </c>
      <c r="AK73" s="19">
        <f>AK22+(AK41*AK8)</f>
        <v>-3.4829939419519484</v>
      </c>
      <c r="AL73" s="19">
        <f>AL22+(AL41*AL8)</f>
        <v>-3.8424657750440909</v>
      </c>
      <c r="AM73" s="19">
        <f>AM22+(AM41*AM8)</f>
        <v>-4.2019915440268898</v>
      </c>
      <c r="AN73" s="19">
        <f>AN22+(AN41*AN8)</f>
        <v>-4.5615712731449385</v>
      </c>
      <c r="AO73" s="19">
        <f>AO22+(AO41*AO8)</f>
        <v>-4.9212049866573571</v>
      </c>
      <c r="AP73" s="19">
        <f>AP22+(AP41*AP8)</f>
        <v>-5.2808927088378201</v>
      </c>
      <c r="AQ73" s="19">
        <f>AQ22+(AQ41*AQ8)</f>
        <v>-5.6406344639745516</v>
      </c>
      <c r="AR73" s="19">
        <f>AR22+(AR41*AR8)</f>
        <v>-6.0004302763703343</v>
      </c>
    </row>
    <row r="74" spans="2:50" x14ac:dyDescent="0.15">
      <c r="C74" s="8"/>
      <c r="D74" s="1" t="s">
        <v>38</v>
      </c>
      <c r="E74" s="15">
        <f>SUM(E65:E73)</f>
        <v>91.004592317150681</v>
      </c>
      <c r="F74" s="15">
        <f>SUM(F65:F73)</f>
        <v>213.1856800235629</v>
      </c>
      <c r="G74" s="15">
        <f>SUM(G65:G73)</f>
        <v>335.1721583969366</v>
      </c>
      <c r="H74" s="15">
        <f>SUM(H65:H73)</f>
        <v>456.99131376522718</v>
      </c>
      <c r="I74" s="15">
        <f>SUM(I65:I73)</f>
        <v>578.64847166747256</v>
      </c>
      <c r="J74" s="15">
        <f>SUM(J65:J73)</f>
        <v>700.14529730108006</v>
      </c>
      <c r="K74" s="15">
        <f>SUM(K65:K73)</f>
        <v>821.48240987103338</v>
      </c>
      <c r="L74" s="15">
        <f>SUM(L65:L73)</f>
        <v>942.66003617682577</v>
      </c>
      <c r="M74" s="15">
        <f>SUM(M65:M73)</f>
        <v>1063.6782284744577</v>
      </c>
      <c r="N74" s="15">
        <f>SUM(N65:N73)</f>
        <v>1184.5369516209357</v>
      </c>
      <c r="O74" s="15">
        <f>SUM(O65:O73)</f>
        <v>1305.2361226851551</v>
      </c>
      <c r="P74" s="15">
        <f>SUM(P65:P73)</f>
        <v>1425.7756307530874</v>
      </c>
      <c r="Q74" s="15">
        <f>SUM(Q65:Q73)</f>
        <v>1546.1553475918934</v>
      </c>
      <c r="R74" s="15">
        <f>SUM(R65:R73)</f>
        <v>1666.3751337434915</v>
      </c>
      <c r="S74" s="15">
        <f>SUM(S65:S73)</f>
        <v>1786.4348421805003</v>
      </c>
      <c r="T74" s="15">
        <f>SUM(T65:T73)</f>
        <v>1906.3343205910203</v>
      </c>
      <c r="U74" s="15">
        <f>SUM(U65:U73)</f>
        <v>2026.073412856847</v>
      </c>
      <c r="V74" s="15">
        <f>SUM(V65:V73)</f>
        <v>2145.6519600387828</v>
      </c>
      <c r="W74" s="15">
        <f>SUM(W65:W73)</f>
        <v>2265.0698010506371</v>
      </c>
      <c r="X74" s="15">
        <f>SUM(X65:X73)</f>
        <v>2384.3267731308874</v>
      </c>
      <c r="Y74" s="15">
        <f>SUM(Y65:Y73)</f>
        <v>2503.4227121794197</v>
      </c>
      <c r="Z74" s="15">
        <f>SUM(Z65:Z73)</f>
        <v>2622.3574530023184</v>
      </c>
      <c r="AA74" s="15">
        <f>SUM(AA65:AA73)</f>
        <v>2741.1308294926394</v>
      </c>
      <c r="AB74" s="15">
        <f>SUM(AB65:AB73)</f>
        <v>2859.7953425466917</v>
      </c>
      <c r="AC74" s="15">
        <f>SUM(AC65:AC73)</f>
        <v>2978.3667876722698</v>
      </c>
      <c r="AD74" s="15">
        <f>SUM(AD65:AD73)</f>
        <v>3096.8303130930908</v>
      </c>
      <c r="AE74" s="15">
        <f>SUM(AE65:AE73)</f>
        <v>3215.1858052989028</v>
      </c>
      <c r="AF74" s="15">
        <f>SUM(AF65:AF73)</f>
        <v>3333.4331506041894</v>
      </c>
      <c r="AG74" s="15">
        <f>SUM(AG65:AG73)</f>
        <v>3451.572235147833</v>
      </c>
      <c r="AH74" s="15">
        <f>SUM(AH65:AH73)</f>
        <v>3569.6029448927725</v>
      </c>
      <c r="AI74" s="15">
        <f>SUM(AI65:AI73)</f>
        <v>3687.525165625671</v>
      </c>
      <c r="AJ74" s="15">
        <f>SUM(AJ65:AJ73)</f>
        <v>3805.3387829565745</v>
      </c>
      <c r="AK74" s="15">
        <f>SUM(AK65:AK73)</f>
        <v>3923.043682318571</v>
      </c>
      <c r="AL74" s="15">
        <f>SUM(AL65:AL73)</f>
        <v>4040.6397489674473</v>
      </c>
      <c r="AM74" s="15">
        <f>SUM(AM65:AM73)</f>
        <v>4158.1268679813575</v>
      </c>
      <c r="AN74" s="15">
        <f>SUM(AN65:AN73)</f>
        <v>4275.5049242604682</v>
      </c>
      <c r="AO74" s="15">
        <f>SUM(AO65:AO73)</f>
        <v>4392.7738025266226</v>
      </c>
      <c r="AP74" s="15">
        <f>SUM(AP65:AP73)</f>
        <v>4509.9333873229953</v>
      </c>
      <c r="AQ74" s="15">
        <f>SUM(AQ65:AQ73)</f>
        <v>4626.9835630137495</v>
      </c>
      <c r="AR74" s="15">
        <f>SUM(AR65:AR73)</f>
        <v>4743.9242137836864</v>
      </c>
    </row>
    <row r="80" spans="2:50" x14ac:dyDescent="0.15">
      <c r="P80">
        <f>2^16</f>
        <v>65536</v>
      </c>
    </row>
    <row r="81" spans="17:18" x14ac:dyDescent="0.15">
      <c r="R81">
        <f>2^16</f>
        <v>65536</v>
      </c>
    </row>
    <row r="87" spans="17:18" x14ac:dyDescent="0.15">
      <c r="Q87">
        <f>8192/16</f>
        <v>512</v>
      </c>
    </row>
    <row r="88" spans="17:18" x14ac:dyDescent="0.15">
      <c r="Q88">
        <f>2^8</f>
        <v>256</v>
      </c>
    </row>
    <row r="102" spans="5:9" x14ac:dyDescent="0.15">
      <c r="E102" s="1" t="s">
        <v>52</v>
      </c>
      <c r="F102" s="28">
        <v>2</v>
      </c>
    </row>
    <row r="103" spans="5:9" x14ac:dyDescent="0.15">
      <c r="E103" s="1" t="s">
        <v>1</v>
      </c>
      <c r="F103" s="28">
        <v>1700</v>
      </c>
    </row>
    <row r="104" spans="5:9" x14ac:dyDescent="0.15">
      <c r="E104" s="23" t="s">
        <v>43</v>
      </c>
      <c r="F104" s="29">
        <v>1700</v>
      </c>
    </row>
    <row r="105" spans="5:9" x14ac:dyDescent="0.15">
      <c r="E105" s="1" t="s">
        <v>2</v>
      </c>
      <c r="F105" s="28">
        <v>65000</v>
      </c>
    </row>
    <row r="106" spans="5:9" x14ac:dyDescent="0.15">
      <c r="E106" s="26" t="s">
        <v>49</v>
      </c>
      <c r="F106" s="30">
        <v>0.33</v>
      </c>
    </row>
    <row r="107" spans="5:9" x14ac:dyDescent="0.15">
      <c r="E107" s="23" t="s">
        <v>8</v>
      </c>
      <c r="F107" s="31">
        <v>5.0000000000000001E-4</v>
      </c>
    </row>
    <row r="108" spans="5:9" x14ac:dyDescent="0.15">
      <c r="E108" s="23" t="s">
        <v>9</v>
      </c>
      <c r="F108" s="32">
        <v>3.0000000000000001E-3</v>
      </c>
    </row>
    <row r="111" spans="5:9" x14ac:dyDescent="0.15">
      <c r="E111" t="s">
        <v>62</v>
      </c>
      <c r="F111" t="s">
        <v>63</v>
      </c>
      <c r="I111">
        <f>F105/F104</f>
        <v>38.235294117647058</v>
      </c>
    </row>
    <row r="112" spans="5:9" x14ac:dyDescent="0.15">
      <c r="F112" t="s">
        <v>68</v>
      </c>
    </row>
    <row r="113" spans="5:6" x14ac:dyDescent="0.15">
      <c r="F113" t="s">
        <v>69</v>
      </c>
    </row>
    <row r="114" spans="5:6" x14ac:dyDescent="0.15">
      <c r="E114" t="s">
        <v>64</v>
      </c>
      <c r="F114">
        <v>1</v>
      </c>
    </row>
    <row r="115" spans="5:6" x14ac:dyDescent="0.15">
      <c r="E115" t="s">
        <v>65</v>
      </c>
      <c r="F115">
        <f>F114*F107</f>
        <v>5.0000000000000001E-4</v>
      </c>
    </row>
    <row r="116" spans="5:6" x14ac:dyDescent="0.15">
      <c r="E116" t="s">
        <v>24</v>
      </c>
      <c r="F116">
        <f>F103+F115</f>
        <v>1700.0005000000001</v>
      </c>
    </row>
    <row r="117" spans="5:6" x14ac:dyDescent="0.15">
      <c r="E117" t="s">
        <v>20</v>
      </c>
      <c r="F117">
        <f>(F103+F116)/2</f>
        <v>1700.0002500000001</v>
      </c>
    </row>
    <row r="118" spans="5:6" x14ac:dyDescent="0.15">
      <c r="E118" t="s">
        <v>66</v>
      </c>
      <c r="F118">
        <f>F114/F117</f>
        <v>5.8823520761246942E-4</v>
      </c>
    </row>
    <row r="119" spans="5:6" x14ac:dyDescent="0.15">
      <c r="E119" t="s">
        <v>67</v>
      </c>
    </row>
    <row r="120" spans="5:6" x14ac:dyDescent="0.15">
      <c r="E120" t="s">
        <v>70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X78"/>
  <sheetViews>
    <sheetView zoomScale="120" zoomScaleNormal="120" workbookViewId="0">
      <selection activeCell="F14" sqref="F14:AR14"/>
    </sheetView>
  </sheetViews>
  <sheetFormatPr baseColWidth="10" defaultColWidth="11.5" defaultRowHeight="13" x14ac:dyDescent="0.15"/>
  <cols>
    <col min="1" max="1" width="5.1640625" customWidth="1"/>
    <col min="2" max="2" width="13.5" customWidth="1"/>
    <col min="3" max="3" width="8.83203125" customWidth="1"/>
    <col min="4" max="4" width="18.6640625" customWidth="1"/>
    <col min="5" max="8" width="15" customWidth="1"/>
    <col min="9" max="9" width="13.6640625" customWidth="1"/>
    <col min="10" max="10" width="12.83203125" customWidth="1"/>
    <col min="11" max="17" width="13.1640625" bestFit="1" customWidth="1"/>
    <col min="43" max="43" width="15.1640625" bestFit="1" customWidth="1"/>
  </cols>
  <sheetData>
    <row r="1" spans="2:50" x14ac:dyDescent="0.15">
      <c r="B1" s="23" t="s">
        <v>39</v>
      </c>
    </row>
    <row r="2" spans="2:50" x14ac:dyDescent="0.15">
      <c r="B2">
        <v>0</v>
      </c>
      <c r="D2" s="1" t="s">
        <v>0</v>
      </c>
      <c r="E2" s="2">
        <f>graphs!C4</f>
        <v>0.01</v>
      </c>
      <c r="F2" s="2">
        <f>E2+$B2</f>
        <v>0.01</v>
      </c>
      <c r="G2" s="2">
        <f t="shared" ref="G2:AR6" si="0">F2+$B2</f>
        <v>0.01</v>
      </c>
      <c r="H2" s="2">
        <f t="shared" si="0"/>
        <v>0.01</v>
      </c>
      <c r="I2" s="2">
        <f t="shared" si="0"/>
        <v>0.01</v>
      </c>
      <c r="J2" s="2">
        <f t="shared" si="0"/>
        <v>0.01</v>
      </c>
      <c r="K2" s="2">
        <f t="shared" si="0"/>
        <v>0.01</v>
      </c>
      <c r="L2" s="2">
        <f t="shared" si="0"/>
        <v>0.01</v>
      </c>
      <c r="M2" s="2">
        <f t="shared" si="0"/>
        <v>0.01</v>
      </c>
      <c r="N2" s="2">
        <f t="shared" si="0"/>
        <v>0.01</v>
      </c>
      <c r="O2" s="2">
        <f t="shared" si="0"/>
        <v>0.01</v>
      </c>
      <c r="P2" s="2">
        <f t="shared" si="0"/>
        <v>0.01</v>
      </c>
      <c r="Q2" s="2">
        <f t="shared" si="0"/>
        <v>0.01</v>
      </c>
      <c r="R2" s="2">
        <f t="shared" si="0"/>
        <v>0.01</v>
      </c>
      <c r="S2" s="2">
        <f t="shared" si="0"/>
        <v>0.01</v>
      </c>
      <c r="T2" s="2">
        <f t="shared" si="0"/>
        <v>0.01</v>
      </c>
      <c r="U2" s="2">
        <f t="shared" si="0"/>
        <v>0.01</v>
      </c>
      <c r="V2" s="2">
        <f t="shared" si="0"/>
        <v>0.01</v>
      </c>
      <c r="W2" s="2">
        <f t="shared" si="0"/>
        <v>0.01</v>
      </c>
      <c r="X2" s="2">
        <f t="shared" si="0"/>
        <v>0.01</v>
      </c>
      <c r="Y2" s="2">
        <f t="shared" si="0"/>
        <v>0.01</v>
      </c>
      <c r="Z2" s="2">
        <f t="shared" si="0"/>
        <v>0.01</v>
      </c>
      <c r="AA2" s="2">
        <f t="shared" si="0"/>
        <v>0.01</v>
      </c>
      <c r="AB2" s="2">
        <f t="shared" si="0"/>
        <v>0.01</v>
      </c>
      <c r="AC2" s="2">
        <f t="shared" si="0"/>
        <v>0.01</v>
      </c>
      <c r="AD2" s="2">
        <f t="shared" si="0"/>
        <v>0.01</v>
      </c>
      <c r="AE2" s="2">
        <f t="shared" si="0"/>
        <v>0.01</v>
      </c>
      <c r="AF2" s="2">
        <f t="shared" si="0"/>
        <v>0.01</v>
      </c>
      <c r="AG2" s="2">
        <f t="shared" si="0"/>
        <v>0.01</v>
      </c>
      <c r="AH2" s="2">
        <f t="shared" si="0"/>
        <v>0.01</v>
      </c>
      <c r="AI2" s="2">
        <f t="shared" si="0"/>
        <v>0.01</v>
      </c>
      <c r="AJ2" s="2">
        <f t="shared" si="0"/>
        <v>0.01</v>
      </c>
      <c r="AK2" s="2">
        <f t="shared" si="0"/>
        <v>0.01</v>
      </c>
      <c r="AL2" s="2">
        <f t="shared" si="0"/>
        <v>0.01</v>
      </c>
      <c r="AM2" s="2">
        <f t="shared" si="0"/>
        <v>0.01</v>
      </c>
      <c r="AN2" s="2">
        <f t="shared" si="0"/>
        <v>0.01</v>
      </c>
      <c r="AO2" s="2">
        <f t="shared" si="0"/>
        <v>0.01</v>
      </c>
      <c r="AP2" s="2">
        <f t="shared" si="0"/>
        <v>0.01</v>
      </c>
      <c r="AQ2" s="2">
        <f t="shared" si="0"/>
        <v>0.01</v>
      </c>
      <c r="AR2" s="2">
        <f t="shared" si="0"/>
        <v>0.01</v>
      </c>
      <c r="AS2" s="2"/>
      <c r="AT2" s="2"/>
      <c r="AU2" s="2"/>
      <c r="AV2" s="2"/>
      <c r="AW2" s="2"/>
      <c r="AX2" s="2"/>
    </row>
    <row r="3" spans="2:50" x14ac:dyDescent="0.15">
      <c r="B3">
        <v>0</v>
      </c>
      <c r="D3" s="1" t="s">
        <v>1</v>
      </c>
      <c r="E3" s="2">
        <f>graphs!C5</f>
        <v>1000</v>
      </c>
      <c r="F3" s="2">
        <f t="shared" ref="F3:U6" si="1">E3+$B3</f>
        <v>1000</v>
      </c>
      <c r="G3" s="2">
        <f t="shared" si="1"/>
        <v>1000</v>
      </c>
      <c r="H3" s="2">
        <f t="shared" si="1"/>
        <v>1000</v>
      </c>
      <c r="I3" s="2">
        <f t="shared" si="1"/>
        <v>1000</v>
      </c>
      <c r="J3" s="2">
        <f t="shared" si="1"/>
        <v>1000</v>
      </c>
      <c r="K3" s="2">
        <f t="shared" si="1"/>
        <v>1000</v>
      </c>
      <c r="L3" s="2">
        <f t="shared" si="1"/>
        <v>1000</v>
      </c>
      <c r="M3" s="2">
        <f t="shared" si="1"/>
        <v>1000</v>
      </c>
      <c r="N3" s="2">
        <f t="shared" si="1"/>
        <v>1000</v>
      </c>
      <c r="O3" s="2">
        <f t="shared" si="1"/>
        <v>1000</v>
      </c>
      <c r="P3" s="2">
        <f t="shared" si="1"/>
        <v>1000</v>
      </c>
      <c r="Q3" s="2">
        <f t="shared" si="1"/>
        <v>1000</v>
      </c>
      <c r="R3" s="2">
        <f t="shared" si="1"/>
        <v>1000</v>
      </c>
      <c r="S3" s="2">
        <f t="shared" si="1"/>
        <v>1000</v>
      </c>
      <c r="T3" s="2">
        <f t="shared" si="1"/>
        <v>1000</v>
      </c>
      <c r="U3" s="2">
        <f t="shared" si="1"/>
        <v>1000</v>
      </c>
      <c r="V3" s="2">
        <f t="shared" si="0"/>
        <v>1000</v>
      </c>
      <c r="W3" s="2">
        <f t="shared" si="0"/>
        <v>1000</v>
      </c>
      <c r="X3" s="2">
        <f t="shared" si="0"/>
        <v>1000</v>
      </c>
      <c r="Y3" s="2">
        <f t="shared" si="0"/>
        <v>1000</v>
      </c>
      <c r="Z3" s="2">
        <f t="shared" si="0"/>
        <v>1000</v>
      </c>
      <c r="AA3" s="2">
        <f t="shared" si="0"/>
        <v>1000</v>
      </c>
      <c r="AB3" s="2">
        <f t="shared" si="0"/>
        <v>1000</v>
      </c>
      <c r="AC3" s="2">
        <f t="shared" si="0"/>
        <v>1000</v>
      </c>
      <c r="AD3" s="2">
        <f t="shared" si="0"/>
        <v>1000</v>
      </c>
      <c r="AE3" s="2">
        <f t="shared" si="0"/>
        <v>1000</v>
      </c>
      <c r="AF3" s="2">
        <f t="shared" si="0"/>
        <v>1000</v>
      </c>
      <c r="AG3" s="2">
        <f t="shared" si="0"/>
        <v>1000</v>
      </c>
      <c r="AH3" s="2">
        <f t="shared" si="0"/>
        <v>1000</v>
      </c>
      <c r="AI3" s="2">
        <f t="shared" si="0"/>
        <v>1000</v>
      </c>
      <c r="AJ3" s="2">
        <f t="shared" si="0"/>
        <v>1000</v>
      </c>
      <c r="AK3" s="2">
        <f t="shared" si="0"/>
        <v>1000</v>
      </c>
      <c r="AL3" s="2">
        <f t="shared" si="0"/>
        <v>1000</v>
      </c>
      <c r="AM3" s="2">
        <f t="shared" si="0"/>
        <v>1000</v>
      </c>
      <c r="AN3" s="2">
        <f t="shared" si="0"/>
        <v>1000</v>
      </c>
      <c r="AO3" s="2">
        <f t="shared" si="0"/>
        <v>1000</v>
      </c>
      <c r="AP3" s="2">
        <f t="shared" si="0"/>
        <v>1000</v>
      </c>
      <c r="AQ3" s="2">
        <f t="shared" si="0"/>
        <v>1000</v>
      </c>
      <c r="AR3" s="2">
        <f t="shared" si="0"/>
        <v>1000</v>
      </c>
      <c r="AS3" s="2"/>
      <c r="AT3" s="2"/>
      <c r="AU3" s="2"/>
      <c r="AV3" s="2"/>
      <c r="AW3" s="2"/>
      <c r="AX3" s="2"/>
    </row>
    <row r="4" spans="2:50" x14ac:dyDescent="0.15">
      <c r="B4">
        <v>0</v>
      </c>
      <c r="D4" s="23" t="s">
        <v>43</v>
      </c>
      <c r="E4" s="2">
        <f>graphs!C6</f>
        <v>1000</v>
      </c>
      <c r="F4" s="2">
        <f t="shared" si="1"/>
        <v>1000</v>
      </c>
      <c r="G4" s="2">
        <f t="shared" si="0"/>
        <v>1000</v>
      </c>
      <c r="H4" s="2">
        <f t="shared" si="0"/>
        <v>1000</v>
      </c>
      <c r="I4" s="2">
        <f t="shared" si="0"/>
        <v>1000</v>
      </c>
      <c r="J4" s="2">
        <f t="shared" si="0"/>
        <v>1000</v>
      </c>
      <c r="K4" s="2">
        <f t="shared" si="0"/>
        <v>1000</v>
      </c>
      <c r="L4" s="2">
        <f t="shared" si="0"/>
        <v>1000</v>
      </c>
      <c r="M4" s="2">
        <f t="shared" si="0"/>
        <v>1000</v>
      </c>
      <c r="N4" s="2">
        <f t="shared" si="0"/>
        <v>1000</v>
      </c>
      <c r="O4" s="2">
        <f t="shared" si="0"/>
        <v>1000</v>
      </c>
      <c r="P4" s="2">
        <f t="shared" si="0"/>
        <v>1000</v>
      </c>
      <c r="Q4" s="2">
        <f t="shared" si="0"/>
        <v>1000</v>
      </c>
      <c r="R4" s="2">
        <f t="shared" si="0"/>
        <v>1000</v>
      </c>
      <c r="S4" s="2">
        <f t="shared" si="0"/>
        <v>1000</v>
      </c>
      <c r="T4" s="2">
        <f t="shared" si="0"/>
        <v>1000</v>
      </c>
      <c r="U4" s="2">
        <f t="shared" si="0"/>
        <v>1000</v>
      </c>
      <c r="V4" s="2">
        <f t="shared" si="0"/>
        <v>1000</v>
      </c>
      <c r="W4" s="2">
        <f t="shared" si="0"/>
        <v>1000</v>
      </c>
      <c r="X4" s="2">
        <f t="shared" si="0"/>
        <v>1000</v>
      </c>
      <c r="Y4" s="2">
        <f t="shared" si="0"/>
        <v>1000</v>
      </c>
      <c r="Z4" s="2">
        <f t="shared" si="0"/>
        <v>1000</v>
      </c>
      <c r="AA4" s="2">
        <f t="shared" si="0"/>
        <v>1000</v>
      </c>
      <c r="AB4" s="2">
        <f t="shared" si="0"/>
        <v>1000</v>
      </c>
      <c r="AC4" s="2">
        <f t="shared" si="0"/>
        <v>1000</v>
      </c>
      <c r="AD4" s="2">
        <f t="shared" si="0"/>
        <v>1000</v>
      </c>
      <c r="AE4" s="2">
        <f t="shared" si="0"/>
        <v>1000</v>
      </c>
      <c r="AF4" s="2">
        <f t="shared" si="0"/>
        <v>1000</v>
      </c>
      <c r="AG4" s="2">
        <f t="shared" si="0"/>
        <v>1000</v>
      </c>
      <c r="AH4" s="2">
        <f t="shared" si="0"/>
        <v>1000</v>
      </c>
      <c r="AI4" s="2">
        <f t="shared" si="0"/>
        <v>1000</v>
      </c>
      <c r="AJ4" s="2">
        <f t="shared" si="0"/>
        <v>1000</v>
      </c>
      <c r="AK4" s="2">
        <f t="shared" si="0"/>
        <v>1000</v>
      </c>
      <c r="AL4" s="2">
        <f t="shared" si="0"/>
        <v>1000</v>
      </c>
      <c r="AM4" s="2">
        <f t="shared" si="0"/>
        <v>1000</v>
      </c>
      <c r="AN4" s="2">
        <f t="shared" si="0"/>
        <v>1000</v>
      </c>
      <c r="AO4" s="2">
        <f t="shared" si="0"/>
        <v>1000</v>
      </c>
      <c r="AP4" s="2">
        <f t="shared" si="0"/>
        <v>1000</v>
      </c>
      <c r="AQ4" s="2">
        <f t="shared" si="0"/>
        <v>1000</v>
      </c>
      <c r="AR4" s="2">
        <f t="shared" si="0"/>
        <v>1000</v>
      </c>
      <c r="AS4" s="25"/>
      <c r="AT4" s="25"/>
      <c r="AU4" s="25"/>
      <c r="AV4" s="25"/>
      <c r="AW4" s="25"/>
      <c r="AX4" s="25"/>
    </row>
    <row r="5" spans="2:50" x14ac:dyDescent="0.15">
      <c r="B5">
        <v>0</v>
      </c>
      <c r="D5" s="1" t="s">
        <v>2</v>
      </c>
      <c r="E5" s="2">
        <f>graphs!C7</f>
        <v>1500</v>
      </c>
      <c r="F5" s="2">
        <f t="shared" si="1"/>
        <v>1500</v>
      </c>
      <c r="G5" s="2">
        <f t="shared" si="0"/>
        <v>1500</v>
      </c>
      <c r="H5" s="2">
        <f t="shared" si="0"/>
        <v>1500</v>
      </c>
      <c r="I5" s="2">
        <f t="shared" si="0"/>
        <v>1500</v>
      </c>
      <c r="J5" s="2">
        <f t="shared" si="0"/>
        <v>1500</v>
      </c>
      <c r="K5" s="2">
        <f t="shared" si="0"/>
        <v>1500</v>
      </c>
      <c r="L5" s="2">
        <f t="shared" si="0"/>
        <v>1500</v>
      </c>
      <c r="M5" s="2">
        <f t="shared" si="0"/>
        <v>1500</v>
      </c>
      <c r="N5" s="2">
        <f t="shared" si="0"/>
        <v>1500</v>
      </c>
      <c r="O5" s="2">
        <f t="shared" si="0"/>
        <v>1500</v>
      </c>
      <c r="P5" s="2">
        <f t="shared" si="0"/>
        <v>1500</v>
      </c>
      <c r="Q5" s="2">
        <f t="shared" si="0"/>
        <v>1500</v>
      </c>
      <c r="R5" s="2">
        <f t="shared" si="0"/>
        <v>1500</v>
      </c>
      <c r="S5" s="2">
        <f t="shared" si="0"/>
        <v>1500</v>
      </c>
      <c r="T5" s="2">
        <f t="shared" si="0"/>
        <v>1500</v>
      </c>
      <c r="U5" s="2">
        <f t="shared" si="0"/>
        <v>1500</v>
      </c>
      <c r="V5" s="2">
        <f t="shared" si="0"/>
        <v>1500</v>
      </c>
      <c r="W5" s="2">
        <f t="shared" si="0"/>
        <v>1500</v>
      </c>
      <c r="X5" s="2">
        <f t="shared" si="0"/>
        <v>1500</v>
      </c>
      <c r="Y5" s="2">
        <f t="shared" si="0"/>
        <v>1500</v>
      </c>
      <c r="Z5" s="2">
        <f t="shared" si="0"/>
        <v>1500</v>
      </c>
      <c r="AA5" s="2">
        <f t="shared" si="0"/>
        <v>1500</v>
      </c>
      <c r="AB5" s="2">
        <f t="shared" si="0"/>
        <v>1500</v>
      </c>
      <c r="AC5" s="2">
        <f t="shared" si="0"/>
        <v>1500</v>
      </c>
      <c r="AD5" s="2">
        <f t="shared" si="0"/>
        <v>1500</v>
      </c>
      <c r="AE5" s="2">
        <f t="shared" si="0"/>
        <v>1500</v>
      </c>
      <c r="AF5" s="2">
        <f t="shared" si="0"/>
        <v>1500</v>
      </c>
      <c r="AG5" s="2">
        <f t="shared" si="0"/>
        <v>1500</v>
      </c>
      <c r="AH5" s="2">
        <f t="shared" si="0"/>
        <v>1500</v>
      </c>
      <c r="AI5" s="2">
        <f t="shared" si="0"/>
        <v>1500</v>
      </c>
      <c r="AJ5" s="2">
        <f t="shared" si="0"/>
        <v>1500</v>
      </c>
      <c r="AK5" s="2">
        <f t="shared" si="0"/>
        <v>1500</v>
      </c>
      <c r="AL5" s="2">
        <f t="shared" si="0"/>
        <v>1500</v>
      </c>
      <c r="AM5" s="2">
        <f t="shared" si="0"/>
        <v>1500</v>
      </c>
      <c r="AN5" s="2">
        <f t="shared" si="0"/>
        <v>1500</v>
      </c>
      <c r="AO5" s="2">
        <f t="shared" si="0"/>
        <v>1500</v>
      </c>
      <c r="AP5" s="2">
        <f t="shared" si="0"/>
        <v>1500</v>
      </c>
      <c r="AQ5" s="2">
        <f t="shared" si="0"/>
        <v>1500</v>
      </c>
      <c r="AR5" s="2">
        <f t="shared" si="0"/>
        <v>1500</v>
      </c>
      <c r="AS5" s="2"/>
      <c r="AT5" s="2"/>
      <c r="AU5" s="2"/>
      <c r="AV5" s="2"/>
      <c r="AW5" s="2"/>
      <c r="AX5" s="2"/>
    </row>
    <row r="6" spans="2:50" x14ac:dyDescent="0.15">
      <c r="B6">
        <v>0</v>
      </c>
      <c r="D6" s="26" t="s">
        <v>49</v>
      </c>
      <c r="E6" s="2">
        <f>graphs!C10</f>
        <v>0.5</v>
      </c>
      <c r="F6" s="2">
        <f t="shared" si="1"/>
        <v>0.5</v>
      </c>
      <c r="G6" s="2">
        <f t="shared" si="0"/>
        <v>0.5</v>
      </c>
      <c r="H6" s="2">
        <f t="shared" si="0"/>
        <v>0.5</v>
      </c>
      <c r="I6" s="2">
        <f t="shared" si="0"/>
        <v>0.5</v>
      </c>
      <c r="J6" s="2">
        <f t="shared" si="0"/>
        <v>0.5</v>
      </c>
      <c r="K6" s="2">
        <f t="shared" si="0"/>
        <v>0.5</v>
      </c>
      <c r="L6" s="2">
        <f t="shared" si="0"/>
        <v>0.5</v>
      </c>
      <c r="M6" s="2">
        <f t="shared" si="0"/>
        <v>0.5</v>
      </c>
      <c r="N6" s="2">
        <f t="shared" si="0"/>
        <v>0.5</v>
      </c>
      <c r="O6" s="2">
        <f t="shared" si="0"/>
        <v>0.5</v>
      </c>
      <c r="P6" s="2">
        <f t="shared" si="0"/>
        <v>0.5</v>
      </c>
      <c r="Q6" s="2">
        <f t="shared" si="0"/>
        <v>0.5</v>
      </c>
      <c r="R6" s="2">
        <f t="shared" si="0"/>
        <v>0.5</v>
      </c>
      <c r="S6" s="2">
        <f t="shared" si="0"/>
        <v>0.5</v>
      </c>
      <c r="T6" s="2">
        <f t="shared" si="0"/>
        <v>0.5</v>
      </c>
      <c r="U6" s="2">
        <f t="shared" si="0"/>
        <v>0.5</v>
      </c>
      <c r="V6" s="2">
        <f t="shared" si="0"/>
        <v>0.5</v>
      </c>
      <c r="W6" s="2">
        <f t="shared" si="0"/>
        <v>0.5</v>
      </c>
      <c r="X6" s="2">
        <f t="shared" si="0"/>
        <v>0.5</v>
      </c>
      <c r="Y6" s="2">
        <f t="shared" si="0"/>
        <v>0.5</v>
      </c>
      <c r="Z6" s="2">
        <f t="shared" si="0"/>
        <v>0.5</v>
      </c>
      <c r="AA6" s="2">
        <f t="shared" si="0"/>
        <v>0.5</v>
      </c>
      <c r="AB6" s="2">
        <f t="shared" si="0"/>
        <v>0.5</v>
      </c>
      <c r="AC6" s="2">
        <f t="shared" si="0"/>
        <v>0.5</v>
      </c>
      <c r="AD6" s="2">
        <f t="shared" si="0"/>
        <v>0.5</v>
      </c>
      <c r="AE6" s="2">
        <f t="shared" si="0"/>
        <v>0.5</v>
      </c>
      <c r="AF6" s="2">
        <f t="shared" si="0"/>
        <v>0.5</v>
      </c>
      <c r="AG6" s="2">
        <f t="shared" si="0"/>
        <v>0.5</v>
      </c>
      <c r="AH6" s="2">
        <f t="shared" si="0"/>
        <v>0.5</v>
      </c>
      <c r="AI6" s="2">
        <f t="shared" si="0"/>
        <v>0.5</v>
      </c>
      <c r="AJ6" s="2">
        <f t="shared" si="0"/>
        <v>0.5</v>
      </c>
      <c r="AK6" s="2">
        <f t="shared" si="0"/>
        <v>0.5</v>
      </c>
      <c r="AL6" s="2">
        <f t="shared" si="0"/>
        <v>0.5</v>
      </c>
      <c r="AM6" s="2">
        <f t="shared" si="0"/>
        <v>0.5</v>
      </c>
      <c r="AN6" s="2">
        <f t="shared" si="0"/>
        <v>0.5</v>
      </c>
      <c r="AO6" s="2">
        <f t="shared" si="0"/>
        <v>0.5</v>
      </c>
      <c r="AP6" s="2">
        <f t="shared" si="0"/>
        <v>0.5</v>
      </c>
      <c r="AQ6" s="2">
        <f t="shared" si="0"/>
        <v>0.5</v>
      </c>
      <c r="AR6" s="2">
        <f t="shared" si="0"/>
        <v>0.5</v>
      </c>
    </row>
    <row r="7" spans="2:50" x14ac:dyDescent="0.15">
      <c r="AS7" s="4"/>
      <c r="AT7" s="4"/>
      <c r="AU7" s="4"/>
      <c r="AV7" s="4"/>
      <c r="AW7" s="4"/>
      <c r="AX7" s="4"/>
    </row>
    <row r="8" spans="2:50" x14ac:dyDescent="0.15">
      <c r="D8" s="3" t="s">
        <v>3</v>
      </c>
      <c r="E8" s="4">
        <f>E3</f>
        <v>1000</v>
      </c>
      <c r="F8" s="4">
        <f t="shared" ref="F8:AR8" si="2">F3</f>
        <v>1000</v>
      </c>
      <c r="G8" s="4">
        <f t="shared" ref="G8:AR8" si="3">G3</f>
        <v>1000</v>
      </c>
      <c r="H8" s="4">
        <f t="shared" si="3"/>
        <v>1000</v>
      </c>
      <c r="I8" s="4">
        <f t="shared" si="3"/>
        <v>1000</v>
      </c>
      <c r="J8" s="4">
        <f t="shared" si="3"/>
        <v>1000</v>
      </c>
      <c r="K8" s="4">
        <f t="shared" si="3"/>
        <v>1000</v>
      </c>
      <c r="L8" s="4">
        <f t="shared" si="3"/>
        <v>1000</v>
      </c>
      <c r="M8" s="4">
        <f t="shared" si="3"/>
        <v>1000</v>
      </c>
      <c r="N8" s="4">
        <f t="shared" si="3"/>
        <v>1000</v>
      </c>
      <c r="O8" s="4">
        <f t="shared" si="3"/>
        <v>1000</v>
      </c>
      <c r="P8" s="4">
        <f t="shared" si="3"/>
        <v>1000</v>
      </c>
      <c r="Q8" s="4">
        <f t="shared" si="3"/>
        <v>1000</v>
      </c>
      <c r="R8" s="4">
        <f t="shared" si="3"/>
        <v>1000</v>
      </c>
      <c r="S8" s="4">
        <f t="shared" si="3"/>
        <v>1000</v>
      </c>
      <c r="T8" s="4">
        <f t="shared" si="3"/>
        <v>1000</v>
      </c>
      <c r="U8" s="4">
        <f t="shared" si="3"/>
        <v>1000</v>
      </c>
      <c r="V8" s="4">
        <f t="shared" si="3"/>
        <v>1000</v>
      </c>
      <c r="W8" s="4">
        <f t="shared" si="3"/>
        <v>1000</v>
      </c>
      <c r="X8" s="4">
        <f t="shared" si="3"/>
        <v>1000</v>
      </c>
      <c r="Y8" s="4">
        <f t="shared" si="3"/>
        <v>1000</v>
      </c>
      <c r="Z8" s="4">
        <f t="shared" si="3"/>
        <v>1000</v>
      </c>
      <c r="AA8" s="4">
        <f t="shared" si="3"/>
        <v>1000</v>
      </c>
      <c r="AB8" s="4">
        <f t="shared" si="3"/>
        <v>1000</v>
      </c>
      <c r="AC8" s="4">
        <f t="shared" si="3"/>
        <v>1000</v>
      </c>
      <c r="AD8" s="4">
        <f t="shared" si="3"/>
        <v>1000</v>
      </c>
      <c r="AE8" s="4">
        <f t="shared" si="3"/>
        <v>1000</v>
      </c>
      <c r="AF8" s="4">
        <f t="shared" si="3"/>
        <v>1000</v>
      </c>
      <c r="AG8" s="4">
        <f t="shared" si="3"/>
        <v>1000</v>
      </c>
      <c r="AH8" s="4">
        <f t="shared" si="3"/>
        <v>1000</v>
      </c>
      <c r="AI8" s="4">
        <f t="shared" si="3"/>
        <v>1000</v>
      </c>
      <c r="AJ8" s="4">
        <f t="shared" si="3"/>
        <v>1000</v>
      </c>
      <c r="AK8" s="4">
        <f t="shared" si="3"/>
        <v>1000</v>
      </c>
      <c r="AL8" s="4">
        <f t="shared" si="3"/>
        <v>1000</v>
      </c>
      <c r="AM8" s="4">
        <f t="shared" si="3"/>
        <v>1000</v>
      </c>
      <c r="AN8" s="4">
        <f t="shared" si="3"/>
        <v>1000</v>
      </c>
      <c r="AO8" s="4">
        <f t="shared" si="3"/>
        <v>1000</v>
      </c>
      <c r="AP8" s="4">
        <f t="shared" si="3"/>
        <v>1000</v>
      </c>
      <c r="AQ8" s="4">
        <f t="shared" si="3"/>
        <v>1000</v>
      </c>
      <c r="AR8" s="4">
        <f t="shared" si="3"/>
        <v>1000</v>
      </c>
      <c r="AS8" s="4"/>
      <c r="AT8" s="4"/>
      <c r="AU8" s="4"/>
      <c r="AV8" s="4"/>
      <c r="AW8" s="4"/>
      <c r="AX8" s="4"/>
    </row>
    <row r="9" spans="2:50" x14ac:dyDescent="0.15">
      <c r="D9" t="s">
        <v>4</v>
      </c>
      <c r="E9" s="4">
        <f>E3*(1+(E2))</f>
        <v>1010</v>
      </c>
      <c r="F9" s="4">
        <f t="shared" ref="F9:AR9" si="4">F3*(1+(F2))</f>
        <v>1010</v>
      </c>
      <c r="G9" s="4">
        <f t="shared" si="4"/>
        <v>1010</v>
      </c>
      <c r="H9" s="4">
        <f t="shared" si="4"/>
        <v>1010</v>
      </c>
      <c r="I9" s="4">
        <f t="shared" si="4"/>
        <v>1010</v>
      </c>
      <c r="J9" s="4">
        <f t="shared" si="4"/>
        <v>1010</v>
      </c>
      <c r="K9" s="4">
        <f t="shared" si="4"/>
        <v>1010</v>
      </c>
      <c r="L9" s="4">
        <f t="shared" si="4"/>
        <v>1010</v>
      </c>
      <c r="M9" s="4">
        <f t="shared" si="4"/>
        <v>1010</v>
      </c>
      <c r="N9" s="4">
        <f t="shared" si="4"/>
        <v>1010</v>
      </c>
      <c r="O9" s="4">
        <f t="shared" si="4"/>
        <v>1010</v>
      </c>
      <c r="P9" s="4">
        <f t="shared" si="4"/>
        <v>1010</v>
      </c>
      <c r="Q9" s="4">
        <f t="shared" si="4"/>
        <v>1010</v>
      </c>
      <c r="R9" s="4">
        <f t="shared" si="4"/>
        <v>1010</v>
      </c>
      <c r="S9" s="4">
        <f t="shared" si="4"/>
        <v>1010</v>
      </c>
      <c r="T9" s="4">
        <f t="shared" si="4"/>
        <v>1010</v>
      </c>
      <c r="U9" s="4">
        <f t="shared" si="4"/>
        <v>1010</v>
      </c>
      <c r="V9" s="4">
        <f t="shared" si="4"/>
        <v>1010</v>
      </c>
      <c r="W9" s="4">
        <f t="shared" si="4"/>
        <v>1010</v>
      </c>
      <c r="X9" s="4">
        <f t="shared" si="4"/>
        <v>1010</v>
      </c>
      <c r="Y9" s="4">
        <f t="shared" si="4"/>
        <v>1010</v>
      </c>
      <c r="Z9" s="4">
        <f t="shared" si="4"/>
        <v>1010</v>
      </c>
      <c r="AA9" s="4">
        <f t="shared" si="4"/>
        <v>1010</v>
      </c>
      <c r="AB9" s="4">
        <f t="shared" si="4"/>
        <v>1010</v>
      </c>
      <c r="AC9" s="4">
        <f t="shared" si="4"/>
        <v>1010</v>
      </c>
      <c r="AD9" s="4">
        <f t="shared" si="4"/>
        <v>1010</v>
      </c>
      <c r="AE9" s="4">
        <f t="shared" si="4"/>
        <v>1010</v>
      </c>
      <c r="AF9" s="4">
        <f t="shared" si="4"/>
        <v>1010</v>
      </c>
      <c r="AG9" s="4">
        <f t="shared" si="4"/>
        <v>1010</v>
      </c>
      <c r="AH9" s="4">
        <f t="shared" si="4"/>
        <v>1010</v>
      </c>
      <c r="AI9" s="4">
        <f t="shared" si="4"/>
        <v>1010</v>
      </c>
      <c r="AJ9" s="4">
        <f t="shared" si="4"/>
        <v>1010</v>
      </c>
      <c r="AK9" s="4">
        <f t="shared" si="4"/>
        <v>1010</v>
      </c>
      <c r="AL9" s="4">
        <f t="shared" si="4"/>
        <v>1010</v>
      </c>
      <c r="AM9" s="4">
        <f t="shared" si="4"/>
        <v>1010</v>
      </c>
      <c r="AN9" s="4">
        <f t="shared" si="4"/>
        <v>1010</v>
      </c>
      <c r="AO9" s="4">
        <f t="shared" si="4"/>
        <v>1010</v>
      </c>
      <c r="AP9" s="4">
        <f t="shared" si="4"/>
        <v>1010</v>
      </c>
      <c r="AQ9" s="4">
        <f t="shared" si="4"/>
        <v>1010</v>
      </c>
      <c r="AR9" s="4">
        <f t="shared" si="4"/>
        <v>1010</v>
      </c>
      <c r="AS9" s="4"/>
      <c r="AT9" s="4"/>
      <c r="AU9" s="4"/>
      <c r="AV9" s="4"/>
      <c r="AW9" s="4"/>
      <c r="AX9" s="4"/>
    </row>
    <row r="10" spans="2:50" x14ac:dyDescent="0.15">
      <c r="D10" t="s">
        <v>5</v>
      </c>
      <c r="E10" s="4">
        <f>E5</f>
        <v>1500</v>
      </c>
      <c r="F10" s="4">
        <f t="shared" ref="F10:AR10" si="5">F5</f>
        <v>1500</v>
      </c>
      <c r="G10" s="4">
        <f t="shared" ref="G10:AR10" si="6">G5</f>
        <v>1500</v>
      </c>
      <c r="H10" s="4">
        <f t="shared" si="6"/>
        <v>1500</v>
      </c>
      <c r="I10" s="4">
        <f t="shared" si="6"/>
        <v>1500</v>
      </c>
      <c r="J10" s="4">
        <f t="shared" si="6"/>
        <v>1500</v>
      </c>
      <c r="K10" s="4">
        <f t="shared" si="6"/>
        <v>1500</v>
      </c>
      <c r="L10" s="4">
        <f t="shared" si="6"/>
        <v>1500</v>
      </c>
      <c r="M10" s="4">
        <f t="shared" si="6"/>
        <v>1500</v>
      </c>
      <c r="N10" s="4">
        <f t="shared" si="6"/>
        <v>1500</v>
      </c>
      <c r="O10" s="4">
        <f t="shared" si="6"/>
        <v>1500</v>
      </c>
      <c r="P10" s="4">
        <f t="shared" si="6"/>
        <v>1500</v>
      </c>
      <c r="Q10" s="4">
        <f t="shared" si="6"/>
        <v>1500</v>
      </c>
      <c r="R10" s="4">
        <f t="shared" si="6"/>
        <v>1500</v>
      </c>
      <c r="S10" s="4">
        <f t="shared" si="6"/>
        <v>1500</v>
      </c>
      <c r="T10" s="4">
        <f t="shared" si="6"/>
        <v>1500</v>
      </c>
      <c r="U10" s="4">
        <f t="shared" si="6"/>
        <v>1500</v>
      </c>
      <c r="V10" s="4">
        <f t="shared" si="6"/>
        <v>1500</v>
      </c>
      <c r="W10" s="4">
        <f t="shared" si="6"/>
        <v>1500</v>
      </c>
      <c r="X10" s="4">
        <f t="shared" si="6"/>
        <v>1500</v>
      </c>
      <c r="Y10" s="4">
        <f t="shared" si="6"/>
        <v>1500</v>
      </c>
      <c r="Z10" s="4">
        <f t="shared" si="6"/>
        <v>1500</v>
      </c>
      <c r="AA10" s="4">
        <f t="shared" si="6"/>
        <v>1500</v>
      </c>
      <c r="AB10" s="4">
        <f t="shared" si="6"/>
        <v>1500</v>
      </c>
      <c r="AC10" s="4">
        <f t="shared" si="6"/>
        <v>1500</v>
      </c>
      <c r="AD10" s="4">
        <f t="shared" si="6"/>
        <v>1500</v>
      </c>
      <c r="AE10" s="4">
        <f t="shared" si="6"/>
        <v>1500</v>
      </c>
      <c r="AF10" s="4">
        <f t="shared" si="6"/>
        <v>1500</v>
      </c>
      <c r="AG10" s="4">
        <f t="shared" si="6"/>
        <v>1500</v>
      </c>
      <c r="AH10" s="4">
        <f t="shared" si="6"/>
        <v>1500</v>
      </c>
      <c r="AI10" s="4">
        <f t="shared" si="6"/>
        <v>1500</v>
      </c>
      <c r="AJ10" s="4">
        <f t="shared" si="6"/>
        <v>1500</v>
      </c>
      <c r="AK10" s="4">
        <f t="shared" si="6"/>
        <v>1500</v>
      </c>
      <c r="AL10" s="4">
        <f t="shared" si="6"/>
        <v>1500</v>
      </c>
      <c r="AM10" s="4">
        <f t="shared" si="6"/>
        <v>1500</v>
      </c>
      <c r="AN10" s="4">
        <f t="shared" si="6"/>
        <v>1500</v>
      </c>
      <c r="AO10" s="4">
        <f t="shared" si="6"/>
        <v>1500</v>
      </c>
      <c r="AP10" s="4">
        <f t="shared" si="6"/>
        <v>1500</v>
      </c>
      <c r="AQ10" s="4">
        <f t="shared" si="6"/>
        <v>1500</v>
      </c>
      <c r="AR10" s="4">
        <f t="shared" si="6"/>
        <v>1500</v>
      </c>
      <c r="AS10" s="5"/>
      <c r="AT10" s="5"/>
      <c r="AU10" s="5"/>
      <c r="AV10" s="5"/>
      <c r="AW10" s="5"/>
      <c r="AX10" s="5"/>
    </row>
    <row r="11" spans="2:50" x14ac:dyDescent="0.15">
      <c r="D11" t="s">
        <v>6</v>
      </c>
      <c r="E11" s="5">
        <v>1</v>
      </c>
      <c r="F11" s="5">
        <f>E11</f>
        <v>1</v>
      </c>
      <c r="G11" s="5">
        <f t="shared" ref="G11:AR11" si="7">F11</f>
        <v>1</v>
      </c>
      <c r="H11" s="5">
        <f t="shared" si="7"/>
        <v>1</v>
      </c>
      <c r="I11" s="5">
        <f t="shared" si="7"/>
        <v>1</v>
      </c>
      <c r="J11" s="5">
        <f t="shared" si="7"/>
        <v>1</v>
      </c>
      <c r="K11" s="5">
        <f t="shared" si="7"/>
        <v>1</v>
      </c>
      <c r="L11" s="5">
        <f t="shared" si="7"/>
        <v>1</v>
      </c>
      <c r="M11" s="5">
        <f t="shared" si="7"/>
        <v>1</v>
      </c>
      <c r="N11" s="5">
        <f t="shared" si="7"/>
        <v>1</v>
      </c>
      <c r="O11" s="5">
        <f t="shared" si="7"/>
        <v>1</v>
      </c>
      <c r="P11" s="5">
        <f t="shared" si="7"/>
        <v>1</v>
      </c>
      <c r="Q11" s="5">
        <f t="shared" si="7"/>
        <v>1</v>
      </c>
      <c r="R11" s="5">
        <f t="shared" si="7"/>
        <v>1</v>
      </c>
      <c r="S11" s="5">
        <f t="shared" si="7"/>
        <v>1</v>
      </c>
      <c r="T11" s="5">
        <f t="shared" si="7"/>
        <v>1</v>
      </c>
      <c r="U11" s="5">
        <f t="shared" si="7"/>
        <v>1</v>
      </c>
      <c r="V11" s="5">
        <f t="shared" si="7"/>
        <v>1</v>
      </c>
      <c r="W11" s="5">
        <f t="shared" si="7"/>
        <v>1</v>
      </c>
      <c r="X11" s="5">
        <f t="shared" si="7"/>
        <v>1</v>
      </c>
      <c r="Y11" s="5">
        <f t="shared" si="7"/>
        <v>1</v>
      </c>
      <c r="Z11" s="5">
        <f t="shared" si="7"/>
        <v>1</v>
      </c>
      <c r="AA11" s="5">
        <f t="shared" si="7"/>
        <v>1</v>
      </c>
      <c r="AB11" s="5">
        <f t="shared" si="7"/>
        <v>1</v>
      </c>
      <c r="AC11" s="5">
        <f t="shared" si="7"/>
        <v>1</v>
      </c>
      <c r="AD11" s="5">
        <f t="shared" si="7"/>
        <v>1</v>
      </c>
      <c r="AE11" s="5">
        <f t="shared" si="7"/>
        <v>1</v>
      </c>
      <c r="AF11" s="5">
        <f t="shared" si="7"/>
        <v>1</v>
      </c>
      <c r="AG11" s="5">
        <f t="shared" si="7"/>
        <v>1</v>
      </c>
      <c r="AH11" s="5">
        <f t="shared" si="7"/>
        <v>1</v>
      </c>
      <c r="AI11" s="5">
        <f t="shared" si="7"/>
        <v>1</v>
      </c>
      <c r="AJ11" s="5">
        <f t="shared" si="7"/>
        <v>1</v>
      </c>
      <c r="AK11" s="5">
        <f t="shared" si="7"/>
        <v>1</v>
      </c>
      <c r="AL11" s="5">
        <f t="shared" si="7"/>
        <v>1</v>
      </c>
      <c r="AM11" s="5">
        <f t="shared" si="7"/>
        <v>1</v>
      </c>
      <c r="AN11" s="5">
        <f t="shared" si="7"/>
        <v>1</v>
      </c>
      <c r="AO11" s="5">
        <f t="shared" si="7"/>
        <v>1</v>
      </c>
      <c r="AP11" s="5">
        <f t="shared" si="7"/>
        <v>1</v>
      </c>
      <c r="AQ11" s="5">
        <f t="shared" si="7"/>
        <v>1</v>
      </c>
      <c r="AR11" s="5">
        <f t="shared" si="7"/>
        <v>1</v>
      </c>
    </row>
    <row r="12" spans="2:50" x14ac:dyDescent="0.15">
      <c r="AS12" s="6"/>
      <c r="AT12" s="6"/>
      <c r="AU12" s="6"/>
      <c r="AV12" s="6"/>
      <c r="AW12" s="6"/>
      <c r="AX12" s="6"/>
    </row>
    <row r="13" spans="2:50" x14ac:dyDescent="0.15">
      <c r="B13" s="1" t="s">
        <v>41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7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7</v>
      </c>
      <c r="AO13" s="6" t="s">
        <v>7</v>
      </c>
      <c r="AP13" s="6" t="s">
        <v>7</v>
      </c>
      <c r="AQ13" s="6" t="s">
        <v>7</v>
      </c>
      <c r="AR13" s="6" t="s">
        <v>7</v>
      </c>
      <c r="AS13" s="5"/>
      <c r="AT13" s="5"/>
      <c r="AU13" s="5"/>
      <c r="AV13" s="5"/>
      <c r="AW13" s="5"/>
      <c r="AX13" s="5"/>
    </row>
    <row r="14" spans="2:50" x14ac:dyDescent="0.15">
      <c r="B14">
        <v>0</v>
      </c>
      <c r="D14" t="s">
        <v>8</v>
      </c>
      <c r="E14" s="5">
        <f>graphs!C8</f>
        <v>5.0000000000000001E-3</v>
      </c>
      <c r="F14" s="5">
        <f>E14</f>
        <v>5.0000000000000001E-3</v>
      </c>
      <c r="G14" s="5">
        <f t="shared" ref="G14:AR14" si="8">F14</f>
        <v>5.0000000000000001E-3</v>
      </c>
      <c r="H14" s="5">
        <f t="shared" si="8"/>
        <v>5.0000000000000001E-3</v>
      </c>
      <c r="I14" s="5">
        <f t="shared" si="8"/>
        <v>5.0000000000000001E-3</v>
      </c>
      <c r="J14" s="5">
        <f t="shared" si="8"/>
        <v>5.0000000000000001E-3</v>
      </c>
      <c r="K14" s="5">
        <f t="shared" si="8"/>
        <v>5.0000000000000001E-3</v>
      </c>
      <c r="L14" s="5">
        <f t="shared" si="8"/>
        <v>5.0000000000000001E-3</v>
      </c>
      <c r="M14" s="5">
        <f t="shared" si="8"/>
        <v>5.0000000000000001E-3</v>
      </c>
      <c r="N14" s="5">
        <f t="shared" si="8"/>
        <v>5.0000000000000001E-3</v>
      </c>
      <c r="O14" s="5">
        <f t="shared" si="8"/>
        <v>5.0000000000000001E-3</v>
      </c>
      <c r="P14" s="5">
        <f t="shared" si="8"/>
        <v>5.0000000000000001E-3</v>
      </c>
      <c r="Q14" s="5">
        <f t="shared" si="8"/>
        <v>5.0000000000000001E-3</v>
      </c>
      <c r="R14" s="5">
        <f t="shared" si="8"/>
        <v>5.0000000000000001E-3</v>
      </c>
      <c r="S14" s="5">
        <f t="shared" si="8"/>
        <v>5.0000000000000001E-3</v>
      </c>
      <c r="T14" s="5">
        <f t="shared" si="8"/>
        <v>5.0000000000000001E-3</v>
      </c>
      <c r="U14" s="5">
        <f t="shared" si="8"/>
        <v>5.0000000000000001E-3</v>
      </c>
      <c r="V14" s="5">
        <f t="shared" si="8"/>
        <v>5.0000000000000001E-3</v>
      </c>
      <c r="W14" s="5">
        <f t="shared" si="8"/>
        <v>5.0000000000000001E-3</v>
      </c>
      <c r="X14" s="5">
        <f t="shared" si="8"/>
        <v>5.0000000000000001E-3</v>
      </c>
      <c r="Y14" s="5">
        <f t="shared" si="8"/>
        <v>5.0000000000000001E-3</v>
      </c>
      <c r="Z14" s="5">
        <f t="shared" si="8"/>
        <v>5.0000000000000001E-3</v>
      </c>
      <c r="AA14" s="5">
        <f t="shared" si="8"/>
        <v>5.0000000000000001E-3</v>
      </c>
      <c r="AB14" s="5">
        <f t="shared" si="8"/>
        <v>5.0000000000000001E-3</v>
      </c>
      <c r="AC14" s="5">
        <f t="shared" si="8"/>
        <v>5.0000000000000001E-3</v>
      </c>
      <c r="AD14" s="5">
        <f t="shared" si="8"/>
        <v>5.0000000000000001E-3</v>
      </c>
      <c r="AE14" s="5">
        <f t="shared" si="8"/>
        <v>5.0000000000000001E-3</v>
      </c>
      <c r="AF14" s="5">
        <f t="shared" si="8"/>
        <v>5.0000000000000001E-3</v>
      </c>
      <c r="AG14" s="5">
        <f t="shared" si="8"/>
        <v>5.0000000000000001E-3</v>
      </c>
      <c r="AH14" s="5">
        <f t="shared" si="8"/>
        <v>5.0000000000000001E-3</v>
      </c>
      <c r="AI14" s="5">
        <f t="shared" si="8"/>
        <v>5.0000000000000001E-3</v>
      </c>
      <c r="AJ14" s="5">
        <f t="shared" si="8"/>
        <v>5.0000000000000001E-3</v>
      </c>
      <c r="AK14" s="5">
        <f t="shared" si="8"/>
        <v>5.0000000000000001E-3</v>
      </c>
      <c r="AL14" s="5">
        <f t="shared" si="8"/>
        <v>5.0000000000000001E-3</v>
      </c>
      <c r="AM14" s="5">
        <f t="shared" si="8"/>
        <v>5.0000000000000001E-3</v>
      </c>
      <c r="AN14" s="5">
        <f t="shared" si="8"/>
        <v>5.0000000000000001E-3</v>
      </c>
      <c r="AO14" s="5">
        <f t="shared" si="8"/>
        <v>5.0000000000000001E-3</v>
      </c>
      <c r="AP14" s="5">
        <f t="shared" si="8"/>
        <v>5.0000000000000001E-3</v>
      </c>
      <c r="AQ14" s="5">
        <f t="shared" si="8"/>
        <v>5.0000000000000001E-3</v>
      </c>
      <c r="AR14" s="5">
        <f t="shared" si="8"/>
        <v>5.0000000000000001E-3</v>
      </c>
      <c r="AS14" s="7"/>
      <c r="AT14" s="7"/>
      <c r="AU14" s="7"/>
      <c r="AV14" s="7"/>
      <c r="AW14" s="7"/>
      <c r="AX14" s="7"/>
    </row>
    <row r="15" spans="2:50" x14ac:dyDescent="0.15">
      <c r="B15">
        <f>(E15+(graphs!C9*4))/50</f>
        <v>2.4400000000000002E-4</v>
      </c>
      <c r="D15" t="s">
        <v>9</v>
      </c>
      <c r="E15" s="7">
        <v>2.0000000000000001E-4</v>
      </c>
      <c r="F15" s="7">
        <f>E15+$B$15</f>
        <v>4.4400000000000006E-4</v>
      </c>
      <c r="G15" s="7">
        <f t="shared" ref="G15:AR15" si="9">F15+$B$15</f>
        <v>6.8800000000000003E-4</v>
      </c>
      <c r="H15" s="7">
        <f t="shared" si="9"/>
        <v>9.320000000000001E-4</v>
      </c>
      <c r="I15" s="7">
        <f t="shared" si="9"/>
        <v>1.1760000000000002E-3</v>
      </c>
      <c r="J15" s="7">
        <f t="shared" si="9"/>
        <v>1.4200000000000003E-3</v>
      </c>
      <c r="K15" s="7">
        <f t="shared" si="9"/>
        <v>1.6640000000000003E-3</v>
      </c>
      <c r="L15" s="7">
        <f t="shared" si="9"/>
        <v>1.9080000000000004E-3</v>
      </c>
      <c r="M15" s="7">
        <f t="shared" si="9"/>
        <v>2.1520000000000003E-3</v>
      </c>
      <c r="N15" s="7">
        <f t="shared" si="9"/>
        <v>2.3960000000000001E-3</v>
      </c>
      <c r="O15" s="7">
        <f t="shared" si="9"/>
        <v>2.64E-3</v>
      </c>
      <c r="P15" s="7">
        <f t="shared" si="9"/>
        <v>2.8839999999999998E-3</v>
      </c>
      <c r="Q15" s="7">
        <f t="shared" si="9"/>
        <v>3.1279999999999997E-3</v>
      </c>
      <c r="R15" s="7">
        <f t="shared" si="9"/>
        <v>3.3719999999999996E-3</v>
      </c>
      <c r="S15" s="7">
        <f t="shared" si="9"/>
        <v>3.6159999999999994E-3</v>
      </c>
      <c r="T15" s="7">
        <f t="shared" si="9"/>
        <v>3.8599999999999993E-3</v>
      </c>
      <c r="U15" s="7">
        <f t="shared" si="9"/>
        <v>4.1039999999999991E-3</v>
      </c>
      <c r="V15" s="7">
        <f t="shared" si="9"/>
        <v>4.3479999999999994E-3</v>
      </c>
      <c r="W15" s="7">
        <f t="shared" si="9"/>
        <v>4.5919999999999997E-3</v>
      </c>
      <c r="X15" s="7">
        <f t="shared" si="9"/>
        <v>4.836E-3</v>
      </c>
      <c r="Y15" s="7">
        <f t="shared" si="9"/>
        <v>5.0800000000000003E-3</v>
      </c>
      <c r="Z15" s="7">
        <f t="shared" si="9"/>
        <v>5.3240000000000006E-3</v>
      </c>
      <c r="AA15" s="7">
        <f t="shared" si="9"/>
        <v>5.5680000000000009E-3</v>
      </c>
      <c r="AB15" s="7">
        <f t="shared" si="9"/>
        <v>5.8120000000000012E-3</v>
      </c>
      <c r="AC15" s="7">
        <f t="shared" si="9"/>
        <v>6.0560000000000015E-3</v>
      </c>
      <c r="AD15" s="7">
        <f t="shared" si="9"/>
        <v>6.3000000000000018E-3</v>
      </c>
      <c r="AE15" s="7">
        <f t="shared" si="9"/>
        <v>6.5440000000000021E-3</v>
      </c>
      <c r="AF15" s="7">
        <f t="shared" si="9"/>
        <v>6.7880000000000024E-3</v>
      </c>
      <c r="AG15" s="7">
        <f t="shared" si="9"/>
        <v>7.0320000000000027E-3</v>
      </c>
      <c r="AH15" s="7">
        <f t="shared" si="9"/>
        <v>7.276000000000003E-3</v>
      </c>
      <c r="AI15" s="7">
        <f t="shared" si="9"/>
        <v>7.5200000000000032E-3</v>
      </c>
      <c r="AJ15" s="7">
        <f t="shared" si="9"/>
        <v>7.7640000000000035E-3</v>
      </c>
      <c r="AK15" s="7">
        <f t="shared" si="9"/>
        <v>8.008000000000003E-3</v>
      </c>
      <c r="AL15" s="7">
        <f t="shared" si="9"/>
        <v>8.2520000000000024E-3</v>
      </c>
      <c r="AM15" s="7">
        <f t="shared" si="9"/>
        <v>8.4960000000000018E-3</v>
      </c>
      <c r="AN15" s="7">
        <f t="shared" si="9"/>
        <v>8.7400000000000012E-3</v>
      </c>
      <c r="AO15" s="7">
        <f t="shared" si="9"/>
        <v>8.9840000000000007E-3</v>
      </c>
      <c r="AP15" s="7">
        <f t="shared" si="9"/>
        <v>9.2280000000000001E-3</v>
      </c>
      <c r="AQ15" s="7">
        <f t="shared" si="9"/>
        <v>9.4719999999999995E-3</v>
      </c>
      <c r="AR15" s="7">
        <f t="shared" si="9"/>
        <v>9.7159999999999989E-3</v>
      </c>
      <c r="AS15" s="9"/>
      <c r="AT15" s="9"/>
      <c r="AU15" s="9"/>
      <c r="AV15" s="9"/>
      <c r="AW15" s="9"/>
      <c r="AX15" s="9"/>
    </row>
    <row r="16" spans="2:50" x14ac:dyDescent="0.15">
      <c r="C16" s="8" t="s">
        <v>10</v>
      </c>
      <c r="D16" t="s">
        <v>11</v>
      </c>
      <c r="E16" s="9">
        <f>E10*E14</f>
        <v>7.5</v>
      </c>
      <c r="F16" s="9">
        <f t="shared" ref="F16:AR16" si="10">F10*F14</f>
        <v>7.5</v>
      </c>
      <c r="G16" s="9">
        <f t="shared" ref="G16:AR16" si="11">G10*G14</f>
        <v>7.5</v>
      </c>
      <c r="H16" s="9">
        <f t="shared" si="11"/>
        <v>7.5</v>
      </c>
      <c r="I16" s="9">
        <f t="shared" si="11"/>
        <v>7.5</v>
      </c>
      <c r="J16" s="9">
        <f t="shared" si="11"/>
        <v>7.5</v>
      </c>
      <c r="K16" s="9">
        <f t="shared" si="11"/>
        <v>7.5</v>
      </c>
      <c r="L16" s="9">
        <f t="shared" si="11"/>
        <v>7.5</v>
      </c>
      <c r="M16" s="9">
        <f t="shared" si="11"/>
        <v>7.5</v>
      </c>
      <c r="N16" s="9">
        <f t="shared" si="11"/>
        <v>7.5</v>
      </c>
      <c r="O16" s="9">
        <f t="shared" si="11"/>
        <v>7.5</v>
      </c>
      <c r="P16" s="9">
        <f t="shared" si="11"/>
        <v>7.5</v>
      </c>
      <c r="Q16" s="9">
        <f t="shared" si="11"/>
        <v>7.5</v>
      </c>
      <c r="R16" s="9">
        <f t="shared" si="11"/>
        <v>7.5</v>
      </c>
      <c r="S16" s="9">
        <f t="shared" si="11"/>
        <v>7.5</v>
      </c>
      <c r="T16" s="9">
        <f t="shared" si="11"/>
        <v>7.5</v>
      </c>
      <c r="U16" s="9">
        <f t="shared" si="11"/>
        <v>7.5</v>
      </c>
      <c r="V16" s="9">
        <f t="shared" si="11"/>
        <v>7.5</v>
      </c>
      <c r="W16" s="9">
        <f t="shared" si="11"/>
        <v>7.5</v>
      </c>
      <c r="X16" s="9">
        <f t="shared" si="11"/>
        <v>7.5</v>
      </c>
      <c r="Y16" s="9">
        <f t="shared" si="11"/>
        <v>7.5</v>
      </c>
      <c r="Z16" s="9">
        <f t="shared" si="11"/>
        <v>7.5</v>
      </c>
      <c r="AA16" s="9">
        <f t="shared" si="11"/>
        <v>7.5</v>
      </c>
      <c r="AB16" s="9">
        <f t="shared" si="11"/>
        <v>7.5</v>
      </c>
      <c r="AC16" s="9">
        <f t="shared" si="11"/>
        <v>7.5</v>
      </c>
      <c r="AD16" s="9">
        <f t="shared" si="11"/>
        <v>7.5</v>
      </c>
      <c r="AE16" s="9">
        <f t="shared" si="11"/>
        <v>7.5</v>
      </c>
      <c r="AF16" s="9">
        <f t="shared" si="11"/>
        <v>7.5</v>
      </c>
      <c r="AG16" s="9">
        <f t="shared" si="11"/>
        <v>7.5</v>
      </c>
      <c r="AH16" s="9">
        <f t="shared" si="11"/>
        <v>7.5</v>
      </c>
      <c r="AI16" s="9">
        <f t="shared" si="11"/>
        <v>7.5</v>
      </c>
      <c r="AJ16" s="9">
        <f t="shared" si="11"/>
        <v>7.5</v>
      </c>
      <c r="AK16" s="9">
        <f t="shared" si="11"/>
        <v>7.5</v>
      </c>
      <c r="AL16" s="9">
        <f t="shared" si="11"/>
        <v>7.5</v>
      </c>
      <c r="AM16" s="9">
        <f t="shared" si="11"/>
        <v>7.5</v>
      </c>
      <c r="AN16" s="9">
        <f t="shared" si="11"/>
        <v>7.5</v>
      </c>
      <c r="AO16" s="9">
        <f t="shared" si="11"/>
        <v>7.5</v>
      </c>
      <c r="AP16" s="9">
        <f t="shared" si="11"/>
        <v>7.5</v>
      </c>
      <c r="AQ16" s="9">
        <f t="shared" si="11"/>
        <v>7.5</v>
      </c>
      <c r="AR16" s="9">
        <f t="shared" si="11"/>
        <v>7.5</v>
      </c>
      <c r="AS16" s="11"/>
      <c r="AT16" s="11"/>
      <c r="AU16" s="11"/>
      <c r="AV16" s="11"/>
      <c r="AW16" s="11"/>
      <c r="AX16" s="11"/>
    </row>
    <row r="17" spans="2:50" x14ac:dyDescent="0.15">
      <c r="C17" s="8" t="s">
        <v>10</v>
      </c>
      <c r="D17" t="s">
        <v>12</v>
      </c>
      <c r="E17" s="11">
        <f>E16/(1+E15)</f>
        <v>7.4985002999400123</v>
      </c>
      <c r="F17" s="11">
        <f t="shared" ref="F17:AR17" si="12">F16/(1+F15)</f>
        <v>7.4966714778638277</v>
      </c>
      <c r="G17" s="11">
        <f t="shared" ref="G17" si="13">G16/(1+G15)</f>
        <v>7.4948435476392241</v>
      </c>
      <c r="H17" s="11">
        <f t="shared" ref="H17" si="14">H16/(1+H15)</f>
        <v>7.4930165086139722</v>
      </c>
      <c r="I17" s="11">
        <f t="shared" ref="I17" si="15">I16/(1+I15)</f>
        <v>7.4911903601364793</v>
      </c>
      <c r="J17" s="11">
        <f t="shared" ref="J17" si="16">J16/(1+J15)</f>
        <v>7.4893651015557907</v>
      </c>
      <c r="K17" s="11">
        <f t="shared" ref="K17" si="17">K16/(1+K15)</f>
        <v>7.4875407322215821</v>
      </c>
      <c r="L17" s="11">
        <f t="shared" ref="L17" si="18">L16/(1+L15)</f>
        <v>7.4857172514841679</v>
      </c>
      <c r="M17" s="11">
        <f t="shared" ref="M17" si="19">M16/(1+M15)</f>
        <v>7.4838946586944903</v>
      </c>
      <c r="N17" s="11">
        <f t="shared" ref="N17" si="20">N16/(1+N15)</f>
        <v>7.4820729532041224</v>
      </c>
      <c r="O17" s="11">
        <f t="shared" ref="O17" si="21">O16/(1+O15)</f>
        <v>7.4802521343652755</v>
      </c>
      <c r="P17" s="11">
        <f t="shared" ref="P17" si="22">P16/(1+P15)</f>
        <v>7.4784322015307847</v>
      </c>
      <c r="Q17" s="11">
        <f t="shared" ref="Q17" si="23">Q16/(1+Q15)</f>
        <v>7.4766131540541183</v>
      </c>
      <c r="R17" s="11">
        <f t="shared" ref="R17" si="24">R16/(1+R15)</f>
        <v>7.4747949912893725</v>
      </c>
      <c r="S17" s="11">
        <f t="shared" ref="S17" si="25">S16/(1+S15)</f>
        <v>7.4729777125912697</v>
      </c>
      <c r="T17" s="11">
        <f t="shared" ref="T17" si="26">T16/(1+T15)</f>
        <v>7.4711613173151639</v>
      </c>
      <c r="U17" s="11">
        <f t="shared" ref="U17" si="27">U16/(1+U15)</f>
        <v>7.4693458048170305</v>
      </c>
      <c r="V17" s="11">
        <f t="shared" ref="V17" si="28">V16/(1+V15)</f>
        <v>7.4675311744534758</v>
      </c>
      <c r="W17" s="11">
        <f t="shared" ref="W17" si="29">W16/(1+W15)</f>
        <v>7.4657174255817296</v>
      </c>
      <c r="X17" s="11">
        <f t="shared" ref="X17" si="30">X16/(1+X15)</f>
        <v>7.4639045575596414</v>
      </c>
      <c r="Y17" s="11">
        <f t="shared" ref="Y17" si="31">Y16/(1+Y15)</f>
        <v>7.4620925697456917</v>
      </c>
      <c r="Z17" s="11">
        <f t="shared" ref="Z17" si="32">Z16/(1+Z15)</f>
        <v>7.4602814614989788</v>
      </c>
      <c r="AA17" s="11">
        <f t="shared" ref="AA17" si="33">AA16/(1+AA15)</f>
        <v>7.4584712321792264</v>
      </c>
      <c r="AB17" s="11">
        <f t="shared" ref="AB17" si="34">AB16/(1+AB15)</f>
        <v>7.4566618811467755</v>
      </c>
      <c r="AC17" s="11">
        <f t="shared" ref="AC17" si="35">AC16/(1+AC15)</f>
        <v>7.454853407762589</v>
      </c>
      <c r="AD17" s="11">
        <f t="shared" ref="AD17" si="36">AD16/(1+AD15)</f>
        <v>7.4530458113882538</v>
      </c>
      <c r="AE17" s="11">
        <f t="shared" ref="AE17" si="37">AE16/(1+AE15)</f>
        <v>7.4512390913859692</v>
      </c>
      <c r="AF17" s="11">
        <f t="shared" ref="AF17" si="38">AF16/(1+AF15)</f>
        <v>7.4494332471185594</v>
      </c>
      <c r="AG17" s="11">
        <f t="shared" ref="AG17" si="39">AG16/(1+AG15)</f>
        <v>7.4476282779494598</v>
      </c>
      <c r="AH17" s="11">
        <f t="shared" ref="AH17" si="40">AH16/(1+AH15)</f>
        <v>7.4458241832427259</v>
      </c>
      <c r="AI17" s="11">
        <f t="shared" ref="AI17" si="41">AI16/(1+AI15)</f>
        <v>7.4440209623630302</v>
      </c>
      <c r="AJ17" s="11">
        <f t="shared" ref="AJ17" si="42">AJ16/(1+AJ15)</f>
        <v>7.4422186146756575</v>
      </c>
      <c r="AK17" s="11">
        <f t="shared" ref="AK17" si="43">AK16/(1+AK15)</f>
        <v>7.4404171395465113</v>
      </c>
      <c r="AL17" s="11">
        <f t="shared" ref="AL17" si="44">AL16/(1+AL15)</f>
        <v>7.4386165363421055</v>
      </c>
      <c r="AM17" s="11">
        <f t="shared" ref="AM17" si="45">AM16/(1+AM15)</f>
        <v>7.4368168044295659</v>
      </c>
      <c r="AN17" s="11">
        <f t="shared" ref="AN17" si="46">AN16/(1+AN15)</f>
        <v>7.4350179431766366</v>
      </c>
      <c r="AO17" s="11">
        <f t="shared" ref="AO17" si="47">AO16/(1+AO15)</f>
        <v>7.4332199519516653</v>
      </c>
      <c r="AP17" s="11">
        <f t="shared" ref="AP17" si="48">AP16/(1+AP15)</f>
        <v>7.4314228301236191</v>
      </c>
      <c r="AQ17" s="11">
        <f t="shared" ref="AQ17" si="49">AQ16/(1+AQ15)</f>
        <v>7.4296265770620691</v>
      </c>
      <c r="AR17" s="11">
        <f t="shared" ref="AR17" si="50">AR16/(1+AR15)</f>
        <v>7.4278311921371944</v>
      </c>
    </row>
    <row r="18" spans="2:50" x14ac:dyDescent="0.15">
      <c r="AS18" s="10"/>
      <c r="AT18" s="10"/>
      <c r="AU18" s="10"/>
      <c r="AV18" s="10"/>
      <c r="AW18" s="10"/>
      <c r="AX18" s="10"/>
    </row>
    <row r="19" spans="2:50" x14ac:dyDescent="0.15">
      <c r="C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2"/>
      <c r="AT19" s="12"/>
      <c r="AU19" s="12"/>
      <c r="AV19" s="12"/>
      <c r="AW19" s="12"/>
      <c r="AX19" s="12"/>
    </row>
    <row r="20" spans="2:50" x14ac:dyDescent="0.15">
      <c r="B20" s="1" t="s">
        <v>40</v>
      </c>
      <c r="C20" s="8" t="s">
        <v>13</v>
      </c>
      <c r="D20" t="s">
        <v>11</v>
      </c>
      <c r="E20" s="12">
        <f>((E9-E8-(E17/2))-(E9*E15))*E11</f>
        <v>6.0487498500299939</v>
      </c>
      <c r="F20" s="12">
        <f t="shared" ref="F20:AR20" si="51">((F9-F8-(F17/2))-(F9*F15))*F11</f>
        <v>5.8032242610680864</v>
      </c>
      <c r="G20" s="12">
        <f t="shared" ref="G20:AR20" si="52">((G9-G8-(G17/2))-(G9*G15))*G11</f>
        <v>5.5576982261803876</v>
      </c>
      <c r="H20" s="12">
        <f t="shared" si="52"/>
        <v>5.3121717456930133</v>
      </c>
      <c r="I20" s="12">
        <f t="shared" si="52"/>
        <v>5.0666448199317609</v>
      </c>
      <c r="J20" s="12">
        <f t="shared" si="52"/>
        <v>4.8211174492221041</v>
      </c>
      <c r="K20" s="12">
        <f t="shared" si="52"/>
        <v>4.5755896338892086</v>
      </c>
      <c r="L20" s="12">
        <f t="shared" si="52"/>
        <v>4.3300613742579159</v>
      </c>
      <c r="M20" s="12">
        <f t="shared" si="52"/>
        <v>4.084532670652754</v>
      </c>
      <c r="N20" s="12">
        <f t="shared" si="52"/>
        <v>3.8390035233979387</v>
      </c>
      <c r="O20" s="12">
        <f t="shared" si="52"/>
        <v>3.5934739328173619</v>
      </c>
      <c r="P20" s="12">
        <f t="shared" si="52"/>
        <v>3.347943899234608</v>
      </c>
      <c r="Q20" s="12">
        <f t="shared" si="52"/>
        <v>3.1024134229729414</v>
      </c>
      <c r="R20" s="12">
        <f t="shared" si="52"/>
        <v>2.8568825043553145</v>
      </c>
      <c r="S20" s="12">
        <f t="shared" si="52"/>
        <v>2.6113511437043657</v>
      </c>
      <c r="T20" s="12">
        <f t="shared" si="52"/>
        <v>2.3658193413424184</v>
      </c>
      <c r="U20" s="12">
        <f t="shared" si="52"/>
        <v>2.1202870975914854</v>
      </c>
      <c r="V20" s="12">
        <f t="shared" si="52"/>
        <v>1.874754412773262</v>
      </c>
      <c r="W20" s="12">
        <f t="shared" si="52"/>
        <v>1.6292212872091358</v>
      </c>
      <c r="X20" s="12">
        <f t="shared" si="52"/>
        <v>1.3836877212201797</v>
      </c>
      <c r="Y20" s="12">
        <f t="shared" si="52"/>
        <v>1.138153715127153</v>
      </c>
      <c r="Z20" s="12">
        <f t="shared" si="52"/>
        <v>0.89261926925050972</v>
      </c>
      <c r="AA20" s="12">
        <f t="shared" si="52"/>
        <v>0.6470843839103857</v>
      </c>
      <c r="AB20" s="12">
        <f t="shared" si="52"/>
        <v>0.40154905942661134</v>
      </c>
      <c r="AC20" s="12">
        <f t="shared" si="52"/>
        <v>0.1560132961187044</v>
      </c>
      <c r="AD20" s="12">
        <f t="shared" si="52"/>
        <v>-8.9522905694129129E-2</v>
      </c>
      <c r="AE20" s="12">
        <f t="shared" si="52"/>
        <v>-0.33505954569298613</v>
      </c>
      <c r="AF20" s="12">
        <f t="shared" si="52"/>
        <v>-0.58059662355928232</v>
      </c>
      <c r="AG20" s="12">
        <f t="shared" si="52"/>
        <v>-0.82613413897473187</v>
      </c>
      <c r="AH20" s="12">
        <f t="shared" si="52"/>
        <v>-1.071672091621366</v>
      </c>
      <c r="AI20" s="12">
        <f t="shared" si="52"/>
        <v>-1.317210481181518</v>
      </c>
      <c r="AJ20" s="12">
        <f t="shared" si="52"/>
        <v>-1.5627493073378318</v>
      </c>
      <c r="AK20" s="12">
        <f t="shared" si="52"/>
        <v>-1.8082885697732589</v>
      </c>
      <c r="AL20" s="12">
        <f t="shared" si="52"/>
        <v>-2.0538282681710562</v>
      </c>
      <c r="AM20" s="12">
        <f t="shared" si="52"/>
        <v>-2.2993684022147836</v>
      </c>
      <c r="AN20" s="12">
        <f t="shared" si="52"/>
        <v>-2.5449089715883186</v>
      </c>
      <c r="AO20" s="12">
        <f t="shared" si="52"/>
        <v>-2.7904499759758332</v>
      </c>
      <c r="AP20" s="12">
        <f t="shared" si="52"/>
        <v>-3.0359914150618099</v>
      </c>
      <c r="AQ20" s="12">
        <f t="shared" si="52"/>
        <v>-3.2815332885310351</v>
      </c>
      <c r="AR20" s="12">
        <f t="shared" si="52"/>
        <v>-3.5270755960685953</v>
      </c>
      <c r="AS20" s="9"/>
      <c r="AT20" s="9"/>
      <c r="AU20" s="9"/>
      <c r="AV20" s="9"/>
      <c r="AW20" s="9"/>
      <c r="AX20" s="9"/>
    </row>
    <row r="21" spans="2:50" x14ac:dyDescent="0.15">
      <c r="B21" t="s">
        <v>14</v>
      </c>
      <c r="C21" s="8" t="s">
        <v>13</v>
      </c>
      <c r="D21" t="s">
        <v>15</v>
      </c>
      <c r="E21" s="9">
        <f>(E20/E14)</f>
        <v>1209.7499700059986</v>
      </c>
      <c r="F21" s="9">
        <f t="shared" ref="F21:AR21" si="53">(F20/F14)</f>
        <v>1160.6448522136172</v>
      </c>
      <c r="G21" s="9">
        <f t="shared" ref="G21" si="54">(G20/G14)</f>
        <v>1111.5396452360774</v>
      </c>
      <c r="H21" s="9">
        <f t="shared" ref="H21" si="55">(H20/H14)</f>
        <v>1062.4343491386026</v>
      </c>
      <c r="I21" s="9">
        <f t="shared" ref="I21" si="56">(I20/I14)</f>
        <v>1013.3289639863522</v>
      </c>
      <c r="J21" s="9">
        <f t="shared" ref="J21" si="57">(J20/J14)</f>
        <v>964.22348984442078</v>
      </c>
      <c r="K21" s="9">
        <f t="shared" ref="K21" si="58">(K20/K14)</f>
        <v>915.11792677784172</v>
      </c>
      <c r="L21" s="9">
        <f t="shared" ref="L21" si="59">(L20/L14)</f>
        <v>866.01227485158313</v>
      </c>
      <c r="M21" s="9">
        <f t="shared" ref="M21" si="60">(M20/M14)</f>
        <v>816.90653413055077</v>
      </c>
      <c r="N21" s="9">
        <f t="shared" ref="N21" si="61">(N20/N14)</f>
        <v>767.80070467958774</v>
      </c>
      <c r="O21" s="9">
        <f t="shared" ref="O21" si="62">(O20/O14)</f>
        <v>718.69478656347235</v>
      </c>
      <c r="P21" s="9">
        <f t="shared" ref="P21" si="63">(P20/P14)</f>
        <v>669.58877984692162</v>
      </c>
      <c r="Q21" s="9">
        <f t="shared" ref="Q21" si="64">(Q20/Q14)</f>
        <v>620.48268459458825</v>
      </c>
      <c r="R21" s="9">
        <f t="shared" ref="R21" si="65">(R20/R14)</f>
        <v>571.37650087106294</v>
      </c>
      <c r="S21" s="9">
        <f t="shared" ref="S21" si="66">(S20/S14)</f>
        <v>522.27022874087311</v>
      </c>
      <c r="T21" s="9">
        <f t="shared" ref="T21" si="67">(T20/T14)</f>
        <v>473.16386826848367</v>
      </c>
      <c r="U21" s="9">
        <f t="shared" ref="U21" si="68">(U20/U14)</f>
        <v>424.05741951829708</v>
      </c>
      <c r="V21" s="9">
        <f t="shared" ref="V21" si="69">(V20/V14)</f>
        <v>374.95088255465242</v>
      </c>
      <c r="W21" s="9">
        <f t="shared" ref="W21" si="70">(W20/W14)</f>
        <v>325.84425744182715</v>
      </c>
      <c r="X21" s="9">
        <f t="shared" ref="X21" si="71">(X20/X14)</f>
        <v>276.73754424403592</v>
      </c>
      <c r="Y21" s="9">
        <f t="shared" ref="Y21" si="72">(Y20/Y14)</f>
        <v>227.6307430254306</v>
      </c>
      <c r="Z21" s="9">
        <f t="shared" ref="Z21" si="73">(Z20/Z14)</f>
        <v>178.52385385010194</v>
      </c>
      <c r="AA21" s="9">
        <f t="shared" ref="AA21" si="74">(AA20/AA14)</f>
        <v>129.41687678207714</v>
      </c>
      <c r="AB21" s="9">
        <f t="shared" ref="AB21" si="75">(AB20/AB14)</f>
        <v>80.309811885322262</v>
      </c>
      <c r="AC21" s="9">
        <f t="shared" ref="AC21" si="76">(AC20/AC14)</f>
        <v>31.202659223740881</v>
      </c>
      <c r="AD21" s="9">
        <f t="shared" ref="AD21" si="77">(AD20/AD14)</f>
        <v>-17.904581138825826</v>
      </c>
      <c r="AE21" s="9">
        <f t="shared" ref="AE21" si="78">(AE20/AE14)</f>
        <v>-67.011909138597218</v>
      </c>
      <c r="AF21" s="9">
        <f t="shared" ref="AF21" si="79">(AF20/AF14)</f>
        <v>-116.11932471185646</v>
      </c>
      <c r="AG21" s="9">
        <f t="shared" ref="AG21" si="80">(AG20/AG14)</f>
        <v>-165.22682779494636</v>
      </c>
      <c r="AH21" s="9">
        <f t="shared" ref="AH21" si="81">(AH20/AH14)</f>
        <v>-214.3344183242732</v>
      </c>
      <c r="AI21" s="9">
        <f t="shared" ref="AI21" si="82">(AI20/AI14)</f>
        <v>-263.4420962363036</v>
      </c>
      <c r="AJ21" s="9">
        <f t="shared" ref="AJ21" si="83">(AJ20/AJ14)</f>
        <v>-312.54986146756636</v>
      </c>
      <c r="AK21" s="9">
        <f t="shared" ref="AK21" si="84">(AK20/AK14)</f>
        <v>-361.6577139546518</v>
      </c>
      <c r="AL21" s="9">
        <f t="shared" ref="AL21" si="85">(AL20/AL14)</f>
        <v>-410.76565363421122</v>
      </c>
      <c r="AM21" s="9">
        <f t="shared" ref="AM21" si="86">(AM20/AM14)</f>
        <v>-459.8736804429567</v>
      </c>
      <c r="AN21" s="9">
        <f t="shared" ref="AN21" si="87">(AN20/AN14)</f>
        <v>-508.98179431766374</v>
      </c>
      <c r="AO21" s="9">
        <f t="shared" ref="AO21" si="88">(AO20/AO14)</f>
        <v>-558.08999519516658</v>
      </c>
      <c r="AP21" s="9">
        <f t="shared" ref="AP21" si="89">(AP20/AP14)</f>
        <v>-607.19828301236203</v>
      </c>
      <c r="AQ21" s="9">
        <f t="shared" ref="AQ21" si="90">(AQ20/AQ14)</f>
        <v>-656.30665770620703</v>
      </c>
      <c r="AR21" s="9">
        <f t="shared" ref="AR21" si="91">(AR20/AR14)</f>
        <v>-705.41511921371909</v>
      </c>
      <c r="AS21" s="9"/>
      <c r="AT21" s="9"/>
      <c r="AU21" s="9"/>
      <c r="AV21" s="9"/>
      <c r="AW21" s="9"/>
      <c r="AX21" s="9"/>
    </row>
    <row r="22" spans="2:50" x14ac:dyDescent="0.15">
      <c r="C22" s="8" t="s">
        <v>16</v>
      </c>
      <c r="D22" t="s">
        <v>17</v>
      </c>
      <c r="E22" s="9">
        <f>E21*E15</f>
        <v>0.24194999400119974</v>
      </c>
      <c r="F22" s="9">
        <f t="shared" ref="F22:AR22" si="92">F21*F15</f>
        <v>0.51532631438284615</v>
      </c>
      <c r="G22" s="9">
        <f t="shared" ref="G22" si="93">G21*G15</f>
        <v>0.7647392759224213</v>
      </c>
      <c r="H22" s="9">
        <f t="shared" ref="H22" si="94">H21*H15</f>
        <v>0.99018881339717768</v>
      </c>
      <c r="I22" s="9">
        <f t="shared" ref="I22" si="95">I21*I15</f>
        <v>1.1916748616479502</v>
      </c>
      <c r="J22" s="9">
        <f t="shared" ref="J22" si="96">J21*J15</f>
        <v>1.3691973555790777</v>
      </c>
      <c r="K22" s="9">
        <f t="shared" ref="K22" si="97">K21*K15</f>
        <v>1.5227562301583288</v>
      </c>
      <c r="L22" s="9">
        <f t="shared" ref="L22" si="98">L21*L15</f>
        <v>1.652351420416821</v>
      </c>
      <c r="M22" s="9">
        <f t="shared" ref="M22" si="99">M21*M15</f>
        <v>1.7579828614489454</v>
      </c>
      <c r="N22" s="9">
        <f t="shared" ref="N22" si="100">N21*N15</f>
        <v>1.8396504884122924</v>
      </c>
      <c r="O22" s="9">
        <f t="shared" ref="O22" si="101">O21*O15</f>
        <v>1.8973542365275671</v>
      </c>
      <c r="P22" s="9">
        <f t="shared" ref="P22" si="102">P21*P15</f>
        <v>1.9310940410785218</v>
      </c>
      <c r="Q22" s="9">
        <f t="shared" ref="Q22" si="103">Q21*Q15</f>
        <v>1.9408698374118718</v>
      </c>
      <c r="R22" s="9">
        <f t="shared" ref="R22" si="104">R21*R15</f>
        <v>1.9266815609372241</v>
      </c>
      <c r="S22" s="9">
        <f t="shared" ref="S22" si="105">S21*S15</f>
        <v>1.8885291471269969</v>
      </c>
      <c r="T22" s="9">
        <f t="shared" ref="T22" si="106">T21*T15</f>
        <v>1.8264125315163466</v>
      </c>
      <c r="U22" s="9">
        <f t="shared" ref="U22" si="107">U21*U15</f>
        <v>1.740331649703091</v>
      </c>
      <c r="V22" s="9">
        <f t="shared" ref="V22" si="108">V21*V15</f>
        <v>1.6302864373476285</v>
      </c>
      <c r="W22" s="9">
        <f t="shared" ref="W22" si="109">W21*W15</f>
        <v>1.4962768301728702</v>
      </c>
      <c r="X22" s="9">
        <f t="shared" ref="X22" si="110">X21*X15</f>
        <v>1.3383027639641576</v>
      </c>
      <c r="Y22" s="9">
        <f t="shared" ref="Y22" si="111">Y21*Y15</f>
        <v>1.1563641745691875</v>
      </c>
      <c r="Z22" s="9">
        <f t="shared" ref="Z22" si="112">Z21*Z15</f>
        <v>0.95046099789794281</v>
      </c>
      <c r="AA22" s="9">
        <f t="shared" ref="AA22" si="113">AA21*AA15</f>
        <v>0.72059316992260558</v>
      </c>
      <c r="AB22" s="9">
        <f t="shared" ref="AB22" si="114">AB21*AB15</f>
        <v>0.46676062667749307</v>
      </c>
      <c r="AC22" s="9">
        <f t="shared" ref="AC22" si="115">AC21*AC15</f>
        <v>0.18896330425897481</v>
      </c>
      <c r="AD22" s="9">
        <f t="shared" ref="AD22" si="116">AD21*AD15</f>
        <v>-0.11279886117460274</v>
      </c>
      <c r="AE22" s="9">
        <f t="shared" ref="AE22" si="117">AE21*AE15</f>
        <v>-0.43852593340298035</v>
      </c>
      <c r="AF22" s="9">
        <f t="shared" ref="AF22" si="118">AF21*AF15</f>
        <v>-0.78821797614408196</v>
      </c>
      <c r="AG22" s="9">
        <f t="shared" ref="AG22" si="119">AG21*AG15</f>
        <v>-1.1618750530540631</v>
      </c>
      <c r="AH22" s="9">
        <f t="shared" ref="AH22" si="120">AH21*AH15</f>
        <v>-1.5594972277274124</v>
      </c>
      <c r="AI22" s="9">
        <f t="shared" ref="AI22" si="121">AI21*AI15</f>
        <v>-1.9810845636970038</v>
      </c>
      <c r="AJ22" s="9">
        <f t="shared" ref="AJ22" si="122">AJ21*AJ15</f>
        <v>-2.4266371244341864</v>
      </c>
      <c r="AK22" s="9">
        <f t="shared" ref="AK22" si="123">AK21*AK15</f>
        <v>-2.8961549733488527</v>
      </c>
      <c r="AL22" s="9">
        <f t="shared" ref="AL22" si="124">AL21*AL15</f>
        <v>-3.3896381737895118</v>
      </c>
      <c r="AM22" s="9">
        <f t="shared" ref="AM22" si="125">AM21*AM15</f>
        <v>-3.9070867890433609</v>
      </c>
      <c r="AN22" s="9">
        <f t="shared" ref="AN22" si="126">AN21*AN15</f>
        <v>-4.4485008823363819</v>
      </c>
      <c r="AO22" s="9">
        <f t="shared" ref="AO22" si="127">AO21*AO15</f>
        <v>-5.0138805168333773</v>
      </c>
      <c r="AP22" s="9">
        <f t="shared" ref="AP22" si="128">AP21*AP15</f>
        <v>-5.6032257556380767</v>
      </c>
      <c r="AQ22" s="9">
        <f t="shared" ref="AQ22" si="129">AQ21*AQ15</f>
        <v>-6.2165366617931923</v>
      </c>
      <c r="AR22" s="9">
        <f t="shared" ref="AR22" si="130">AR21*AR15</f>
        <v>-6.8538132982804942</v>
      </c>
      <c r="AS22" s="13"/>
      <c r="AT22" s="13"/>
      <c r="AU22" s="13"/>
      <c r="AV22" s="13"/>
      <c r="AW22" s="13"/>
      <c r="AX22" s="13"/>
    </row>
    <row r="23" spans="2:50" x14ac:dyDescent="0.15">
      <c r="C23" s="8" t="s">
        <v>13</v>
      </c>
      <c r="D23" t="s">
        <v>18</v>
      </c>
      <c r="E23" s="13">
        <f>E21+E22</f>
        <v>1209.9919199999999</v>
      </c>
      <c r="F23" s="13">
        <f t="shared" ref="F23:AR23" si="131">F21+F22</f>
        <v>1161.1601785280002</v>
      </c>
      <c r="G23" s="13">
        <f t="shared" ref="G23" si="132">G21+G22</f>
        <v>1112.3043845119998</v>
      </c>
      <c r="H23" s="13">
        <f t="shared" ref="H23" si="133">H21+H22</f>
        <v>1063.4245379519998</v>
      </c>
      <c r="I23" s="13">
        <f t="shared" ref="I23" si="134">I21+I22</f>
        <v>1014.5206388480001</v>
      </c>
      <c r="J23" s="13">
        <f t="shared" ref="J23" si="135">J21+J22</f>
        <v>965.59268719999989</v>
      </c>
      <c r="K23" s="13">
        <f t="shared" ref="K23" si="136">K21+K22</f>
        <v>916.640683008</v>
      </c>
      <c r="L23" s="13">
        <f t="shared" ref="L23" si="137">L21+L22</f>
        <v>867.66462627199996</v>
      </c>
      <c r="M23" s="13">
        <f t="shared" ref="M23" si="138">M21+M22</f>
        <v>818.66451699199968</v>
      </c>
      <c r="N23" s="13">
        <f t="shared" ref="N23" si="139">N21+N22</f>
        <v>769.64035516800004</v>
      </c>
      <c r="O23" s="13">
        <f t="shared" ref="O23" si="140">O21+O22</f>
        <v>720.59214079999992</v>
      </c>
      <c r="P23" s="13">
        <f t="shared" ref="P23" si="141">P21+P22</f>
        <v>671.51987388800012</v>
      </c>
      <c r="Q23" s="13">
        <f t="shared" ref="Q23" si="142">Q21+Q22</f>
        <v>622.42355443200017</v>
      </c>
      <c r="R23" s="13">
        <f t="shared" ref="R23" si="143">R21+R22</f>
        <v>573.3031824320002</v>
      </c>
      <c r="S23" s="13">
        <f t="shared" ref="S23" si="144">S21+S22</f>
        <v>524.15875788800008</v>
      </c>
      <c r="T23" s="13">
        <f t="shared" ref="T23" si="145">T21+T22</f>
        <v>474.99028079999999</v>
      </c>
      <c r="U23" s="13">
        <f t="shared" ref="U23" si="146">U21+U22</f>
        <v>425.79775116800016</v>
      </c>
      <c r="V23" s="13">
        <f t="shared" ref="V23" si="147">V21+V22</f>
        <v>376.58116899200007</v>
      </c>
      <c r="W23" s="13">
        <f t="shared" ref="W23" si="148">W21+W22</f>
        <v>327.34053427200001</v>
      </c>
      <c r="X23" s="13">
        <f t="shared" ref="X23" si="149">X21+X22</f>
        <v>278.0758470080001</v>
      </c>
      <c r="Y23" s="13">
        <f t="shared" ref="Y23" si="150">Y21+Y22</f>
        <v>228.78710719999978</v>
      </c>
      <c r="Z23" s="13">
        <f t="shared" ref="Z23" si="151">Z21+Z22</f>
        <v>179.47431484799989</v>
      </c>
      <c r="AA23" s="13">
        <f t="shared" ref="AA23" si="152">AA21+AA22</f>
        <v>130.13746995199975</v>
      </c>
      <c r="AB23" s="13">
        <f t="shared" ref="AB23" si="153">AB21+AB22</f>
        <v>80.77657251199976</v>
      </c>
      <c r="AC23" s="13">
        <f t="shared" ref="AC23" si="154">AC21+AC22</f>
        <v>31.391622527999857</v>
      </c>
      <c r="AD23" s="13">
        <f t="shared" ref="AD23" si="155">AD21+AD22</f>
        <v>-18.017380000000429</v>
      </c>
      <c r="AE23" s="13">
        <f t="shared" ref="AE23" si="156">AE21+AE22</f>
        <v>-67.450435072000204</v>
      </c>
      <c r="AF23" s="13">
        <f t="shared" ref="AF23" si="157">AF21+AF22</f>
        <v>-116.90754268800055</v>
      </c>
      <c r="AG23" s="13">
        <f t="shared" ref="AG23" si="158">AG21+AG22</f>
        <v>-166.38870284800043</v>
      </c>
      <c r="AH23" s="13">
        <f t="shared" ref="AH23" si="159">AH21+AH22</f>
        <v>-215.89391555200061</v>
      </c>
      <c r="AI23" s="13">
        <f t="shared" ref="AI23" si="160">AI21+AI22</f>
        <v>-265.42318080000058</v>
      </c>
      <c r="AJ23" s="13">
        <f t="shared" ref="AJ23" si="161">AJ21+AJ22</f>
        <v>-314.97649859200055</v>
      </c>
      <c r="AK23" s="13">
        <f t="shared" ref="AK23" si="162">AK21+AK22</f>
        <v>-364.55386892800067</v>
      </c>
      <c r="AL23" s="13">
        <f t="shared" ref="AL23" si="163">AL21+AL22</f>
        <v>-414.15529180800075</v>
      </c>
      <c r="AM23" s="13">
        <f t="shared" ref="AM23" si="164">AM21+AM22</f>
        <v>-463.78076723200007</v>
      </c>
      <c r="AN23" s="13">
        <f t="shared" ref="AN23" si="165">AN21+AN22</f>
        <v>-513.43029520000016</v>
      </c>
      <c r="AO23" s="13">
        <f t="shared" ref="AO23" si="166">AO21+AO22</f>
        <v>-563.10387571199999</v>
      </c>
      <c r="AP23" s="13">
        <f t="shared" ref="AP23" si="167">AP21+AP22</f>
        <v>-612.80150876800008</v>
      </c>
      <c r="AQ23" s="13">
        <f t="shared" ref="AQ23" si="168">AQ21+AQ22</f>
        <v>-662.52319436800019</v>
      </c>
      <c r="AR23" s="13">
        <f t="shared" ref="AR23" si="169">AR21+AR22</f>
        <v>-712.26893251199954</v>
      </c>
      <c r="AS23" s="13"/>
      <c r="AT23" s="13"/>
      <c r="AU23" s="13"/>
      <c r="AV23" s="13"/>
      <c r="AW23" s="13"/>
      <c r="AX23" s="13"/>
    </row>
    <row r="24" spans="2:50" x14ac:dyDescent="0.15">
      <c r="C24" s="8" t="s">
        <v>13</v>
      </c>
      <c r="D24" t="s">
        <v>3</v>
      </c>
      <c r="E24" s="13">
        <f>E8</f>
        <v>1000</v>
      </c>
      <c r="F24" s="13">
        <f t="shared" ref="F24:AR24" si="170">F8</f>
        <v>1000</v>
      </c>
      <c r="G24" s="13">
        <f t="shared" ref="G24:AR24" si="171">G8</f>
        <v>1000</v>
      </c>
      <c r="H24" s="13">
        <f t="shared" si="171"/>
        <v>1000</v>
      </c>
      <c r="I24" s="13">
        <f t="shared" si="171"/>
        <v>1000</v>
      </c>
      <c r="J24" s="13">
        <f t="shared" si="171"/>
        <v>1000</v>
      </c>
      <c r="K24" s="13">
        <f t="shared" si="171"/>
        <v>1000</v>
      </c>
      <c r="L24" s="13">
        <f t="shared" si="171"/>
        <v>1000</v>
      </c>
      <c r="M24" s="13">
        <f t="shared" si="171"/>
        <v>1000</v>
      </c>
      <c r="N24" s="13">
        <f t="shared" si="171"/>
        <v>1000</v>
      </c>
      <c r="O24" s="13">
        <f t="shared" si="171"/>
        <v>1000</v>
      </c>
      <c r="P24" s="13">
        <f t="shared" si="171"/>
        <v>1000</v>
      </c>
      <c r="Q24" s="13">
        <f t="shared" si="171"/>
        <v>1000</v>
      </c>
      <c r="R24" s="13">
        <f t="shared" si="171"/>
        <v>1000</v>
      </c>
      <c r="S24" s="13">
        <f t="shared" si="171"/>
        <v>1000</v>
      </c>
      <c r="T24" s="13">
        <f t="shared" si="171"/>
        <v>1000</v>
      </c>
      <c r="U24" s="13">
        <f t="shared" si="171"/>
        <v>1000</v>
      </c>
      <c r="V24" s="13">
        <f t="shared" si="171"/>
        <v>1000</v>
      </c>
      <c r="W24" s="13">
        <f t="shared" si="171"/>
        <v>1000</v>
      </c>
      <c r="X24" s="13">
        <f t="shared" si="171"/>
        <v>1000</v>
      </c>
      <c r="Y24" s="13">
        <f t="shared" si="171"/>
        <v>1000</v>
      </c>
      <c r="Z24" s="13">
        <f t="shared" si="171"/>
        <v>1000</v>
      </c>
      <c r="AA24" s="13">
        <f t="shared" si="171"/>
        <v>1000</v>
      </c>
      <c r="AB24" s="13">
        <f t="shared" si="171"/>
        <v>1000</v>
      </c>
      <c r="AC24" s="13">
        <f t="shared" si="171"/>
        <v>1000</v>
      </c>
      <c r="AD24" s="13">
        <f t="shared" si="171"/>
        <v>1000</v>
      </c>
      <c r="AE24" s="13">
        <f t="shared" si="171"/>
        <v>1000</v>
      </c>
      <c r="AF24" s="13">
        <f t="shared" si="171"/>
        <v>1000</v>
      </c>
      <c r="AG24" s="13">
        <f t="shared" si="171"/>
        <v>1000</v>
      </c>
      <c r="AH24" s="13">
        <f t="shared" si="171"/>
        <v>1000</v>
      </c>
      <c r="AI24" s="13">
        <f t="shared" si="171"/>
        <v>1000</v>
      </c>
      <c r="AJ24" s="13">
        <f t="shared" si="171"/>
        <v>1000</v>
      </c>
      <c r="AK24" s="13">
        <f t="shared" si="171"/>
        <v>1000</v>
      </c>
      <c r="AL24" s="13">
        <f t="shared" si="171"/>
        <v>1000</v>
      </c>
      <c r="AM24" s="13">
        <f t="shared" si="171"/>
        <v>1000</v>
      </c>
      <c r="AN24" s="13">
        <f t="shared" si="171"/>
        <v>1000</v>
      </c>
      <c r="AO24" s="13">
        <f t="shared" si="171"/>
        <v>1000</v>
      </c>
      <c r="AP24" s="13">
        <f t="shared" si="171"/>
        <v>1000</v>
      </c>
      <c r="AQ24" s="13">
        <f t="shared" si="171"/>
        <v>1000</v>
      </c>
      <c r="AR24" s="13">
        <f t="shared" si="171"/>
        <v>1000</v>
      </c>
      <c r="AS24" s="9"/>
      <c r="AT24" s="9"/>
      <c r="AU24" s="9"/>
      <c r="AV24" s="9"/>
      <c r="AW24" s="9"/>
      <c r="AX24" s="9"/>
    </row>
    <row r="25" spans="2:50" x14ac:dyDescent="0.15">
      <c r="C25" s="8" t="s">
        <v>13</v>
      </c>
      <c r="D25" t="s">
        <v>19</v>
      </c>
      <c r="E25" s="9">
        <f>E8+E20</f>
        <v>1006.04874985003</v>
      </c>
      <c r="F25" s="9">
        <f t="shared" ref="F25:AR25" si="172">F8+F20</f>
        <v>1005.8032242610681</v>
      </c>
      <c r="G25" s="9">
        <f t="shared" ref="G25:AR25" si="173">G8+G20</f>
        <v>1005.5576982261804</v>
      </c>
      <c r="H25" s="9">
        <f t="shared" si="173"/>
        <v>1005.312171745693</v>
      </c>
      <c r="I25" s="9">
        <f t="shared" si="173"/>
        <v>1005.0666448199318</v>
      </c>
      <c r="J25" s="9">
        <f t="shared" si="173"/>
        <v>1004.8211174492221</v>
      </c>
      <c r="K25" s="9">
        <f t="shared" si="173"/>
        <v>1004.5755896338892</v>
      </c>
      <c r="L25" s="9">
        <f t="shared" si="173"/>
        <v>1004.3300613742579</v>
      </c>
      <c r="M25" s="9">
        <f t="shared" si="173"/>
        <v>1004.0845326706527</v>
      </c>
      <c r="N25" s="9">
        <f t="shared" si="173"/>
        <v>1003.839003523398</v>
      </c>
      <c r="O25" s="9">
        <f t="shared" si="173"/>
        <v>1003.5934739328173</v>
      </c>
      <c r="P25" s="9">
        <f t="shared" si="173"/>
        <v>1003.3479438992346</v>
      </c>
      <c r="Q25" s="9">
        <f t="shared" si="173"/>
        <v>1003.102413422973</v>
      </c>
      <c r="R25" s="9">
        <f t="shared" si="173"/>
        <v>1002.8568825043553</v>
      </c>
      <c r="S25" s="9">
        <f t="shared" si="173"/>
        <v>1002.6113511437044</v>
      </c>
      <c r="T25" s="9">
        <f t="shared" si="173"/>
        <v>1002.3658193413424</v>
      </c>
      <c r="U25" s="9">
        <f t="shared" si="173"/>
        <v>1002.1202870975915</v>
      </c>
      <c r="V25" s="9">
        <f t="shared" si="173"/>
        <v>1001.8747544127733</v>
      </c>
      <c r="W25" s="9">
        <f t="shared" si="173"/>
        <v>1001.6292212872091</v>
      </c>
      <c r="X25" s="9">
        <f t="shared" si="173"/>
        <v>1001.3836877212202</v>
      </c>
      <c r="Y25" s="9">
        <f t="shared" si="173"/>
        <v>1001.1381537151271</v>
      </c>
      <c r="Z25" s="9">
        <f t="shared" si="173"/>
        <v>1000.8926192692505</v>
      </c>
      <c r="AA25" s="9">
        <f t="shared" si="173"/>
        <v>1000.6470843839104</v>
      </c>
      <c r="AB25" s="9">
        <f t="shared" si="173"/>
        <v>1000.4015490594267</v>
      </c>
      <c r="AC25" s="9">
        <f t="shared" si="173"/>
        <v>1000.1560132961187</v>
      </c>
      <c r="AD25" s="9">
        <f t="shared" si="173"/>
        <v>999.91047709430586</v>
      </c>
      <c r="AE25" s="9">
        <f t="shared" si="173"/>
        <v>999.66494045430704</v>
      </c>
      <c r="AF25" s="9">
        <f t="shared" si="173"/>
        <v>999.41940337644075</v>
      </c>
      <c r="AG25" s="9">
        <f t="shared" si="173"/>
        <v>999.17386586102532</v>
      </c>
      <c r="AH25" s="9">
        <f t="shared" si="173"/>
        <v>998.92832790837861</v>
      </c>
      <c r="AI25" s="9">
        <f t="shared" si="173"/>
        <v>998.68278951881848</v>
      </c>
      <c r="AJ25" s="9">
        <f t="shared" si="173"/>
        <v>998.43725069266213</v>
      </c>
      <c r="AK25" s="9">
        <f t="shared" si="173"/>
        <v>998.19171143022675</v>
      </c>
      <c r="AL25" s="9">
        <f t="shared" si="173"/>
        <v>997.94617173182894</v>
      </c>
      <c r="AM25" s="9">
        <f t="shared" si="173"/>
        <v>997.70063159778522</v>
      </c>
      <c r="AN25" s="9">
        <f t="shared" si="173"/>
        <v>997.45509102841163</v>
      </c>
      <c r="AO25" s="9">
        <f t="shared" si="173"/>
        <v>997.20955002402411</v>
      </c>
      <c r="AP25" s="9">
        <f t="shared" si="173"/>
        <v>996.96400858493814</v>
      </c>
      <c r="AQ25" s="9">
        <f t="shared" si="173"/>
        <v>996.71846671146898</v>
      </c>
      <c r="AR25" s="9">
        <f t="shared" si="173"/>
        <v>996.47292440393142</v>
      </c>
      <c r="AS25" s="11"/>
      <c r="AT25" s="11"/>
      <c r="AU25" s="11"/>
      <c r="AV25" s="11"/>
      <c r="AW25" s="11"/>
      <c r="AX25" s="11"/>
    </row>
    <row r="26" spans="2:50" x14ac:dyDescent="0.15">
      <c r="C26" s="8" t="s">
        <v>13</v>
      </c>
      <c r="D26" t="s">
        <v>20</v>
      </c>
      <c r="E26" s="11">
        <f>(E25+E24)/2</f>
        <v>1003.0243749250151</v>
      </c>
      <c r="F26" s="11">
        <f t="shared" ref="F26:AR26" si="174">(F25+F24)/2</f>
        <v>1002.901612130534</v>
      </c>
      <c r="G26" s="11">
        <f t="shared" ref="G26" si="175">(G25+G24)/2</f>
        <v>1002.7788491130902</v>
      </c>
      <c r="H26" s="11">
        <f t="shared" ref="H26" si="176">(H25+H24)/2</f>
        <v>1002.6560858728465</v>
      </c>
      <c r="I26" s="11">
        <f t="shared" ref="I26" si="177">(I25+I24)/2</f>
        <v>1002.5333224099659</v>
      </c>
      <c r="J26" s="11">
        <f t="shared" ref="J26" si="178">(J25+J24)/2</f>
        <v>1002.4105587246111</v>
      </c>
      <c r="K26" s="11">
        <f t="shared" ref="K26" si="179">(K25+K24)/2</f>
        <v>1002.2877948169446</v>
      </c>
      <c r="L26" s="11">
        <f t="shared" ref="L26" si="180">(L25+L24)/2</f>
        <v>1002.1650306871289</v>
      </c>
      <c r="M26" s="11">
        <f t="shared" ref="M26" si="181">(M25+M24)/2</f>
        <v>1002.0422663353263</v>
      </c>
      <c r="N26" s="11">
        <f t="shared" ref="N26" si="182">(N25+N24)/2</f>
        <v>1001.9195017616989</v>
      </c>
      <c r="O26" s="11">
        <f t="shared" ref="O26" si="183">(O25+O24)/2</f>
        <v>1001.7967369664086</v>
      </c>
      <c r="P26" s="11">
        <f t="shared" ref="P26" si="184">(P25+P24)/2</f>
        <v>1001.6739719496172</v>
      </c>
      <c r="Q26" s="11">
        <f t="shared" ref="Q26" si="185">(Q25+Q24)/2</f>
        <v>1001.5512067114864</v>
      </c>
      <c r="R26" s="11">
        <f t="shared" ref="R26" si="186">(R25+R24)/2</f>
        <v>1001.4284412521777</v>
      </c>
      <c r="S26" s="11">
        <f t="shared" ref="S26" si="187">(S25+S24)/2</f>
        <v>1001.3056755718521</v>
      </c>
      <c r="T26" s="11">
        <f t="shared" ref="T26" si="188">(T25+T24)/2</f>
        <v>1001.1829096706713</v>
      </c>
      <c r="U26" s="11">
        <f t="shared" ref="U26" si="189">(U25+U24)/2</f>
        <v>1001.0601435487957</v>
      </c>
      <c r="V26" s="11">
        <f t="shared" ref="V26" si="190">(V25+V24)/2</f>
        <v>1000.9373772063866</v>
      </c>
      <c r="W26" s="11">
        <f t="shared" ref="W26" si="191">(W25+W24)/2</f>
        <v>1000.8146106436045</v>
      </c>
      <c r="X26" s="11">
        <f t="shared" ref="X26" si="192">(X25+X24)/2</f>
        <v>1000.6918438606101</v>
      </c>
      <c r="Y26" s="11">
        <f t="shared" ref="Y26" si="193">(Y25+Y24)/2</f>
        <v>1000.5690768575636</v>
      </c>
      <c r="Z26" s="11">
        <f t="shared" ref="Z26" si="194">(Z25+Z24)/2</f>
        <v>1000.4463096346253</v>
      </c>
      <c r="AA26" s="11">
        <f t="shared" ref="AA26" si="195">(AA25+AA24)/2</f>
        <v>1000.3235421919552</v>
      </c>
      <c r="AB26" s="11">
        <f t="shared" ref="AB26" si="196">(AB25+AB24)/2</f>
        <v>1000.2007745297133</v>
      </c>
      <c r="AC26" s="11">
        <f t="shared" ref="AC26" si="197">(AC25+AC24)/2</f>
        <v>1000.0780066480593</v>
      </c>
      <c r="AD26" s="11">
        <f t="shared" ref="AD26" si="198">(AD25+AD24)/2</f>
        <v>999.95523854715293</v>
      </c>
      <c r="AE26" s="11">
        <f t="shared" ref="AE26" si="199">(AE25+AE24)/2</f>
        <v>999.83247022715352</v>
      </c>
      <c r="AF26" s="11">
        <f t="shared" ref="AF26" si="200">(AF25+AF24)/2</f>
        <v>999.70970168822032</v>
      </c>
      <c r="AG26" s="11">
        <f t="shared" ref="AG26" si="201">(AG25+AG24)/2</f>
        <v>999.5869329305126</v>
      </c>
      <c r="AH26" s="11">
        <f t="shared" ref="AH26" si="202">(AH25+AH24)/2</f>
        <v>999.4641639541893</v>
      </c>
      <c r="AI26" s="11">
        <f t="shared" ref="AI26" si="203">(AI25+AI24)/2</f>
        <v>999.34139475940924</v>
      </c>
      <c r="AJ26" s="11">
        <f t="shared" ref="AJ26" si="204">(AJ25+AJ24)/2</f>
        <v>999.21862534633101</v>
      </c>
      <c r="AK26" s="11">
        <f t="shared" ref="AK26" si="205">(AK25+AK24)/2</f>
        <v>999.09585571511343</v>
      </c>
      <c r="AL26" s="11">
        <f t="shared" ref="AL26" si="206">(AL25+AL24)/2</f>
        <v>998.97308586591453</v>
      </c>
      <c r="AM26" s="11">
        <f t="shared" ref="AM26" si="207">(AM25+AM24)/2</f>
        <v>998.85031579889255</v>
      </c>
      <c r="AN26" s="11">
        <f t="shared" ref="AN26" si="208">(AN25+AN24)/2</f>
        <v>998.72754551420576</v>
      </c>
      <c r="AO26" s="11">
        <f t="shared" ref="AO26" si="209">(AO25+AO24)/2</f>
        <v>998.60477501201206</v>
      </c>
      <c r="AP26" s="11">
        <f t="shared" ref="AP26" si="210">(AP25+AP24)/2</f>
        <v>998.48200429246913</v>
      </c>
      <c r="AQ26" s="11">
        <f t="shared" ref="AQ26" si="211">(AQ25+AQ24)/2</f>
        <v>998.35923335573443</v>
      </c>
      <c r="AR26" s="11">
        <f t="shared" ref="AR26" si="212">(AR25+AR24)/2</f>
        <v>998.23646220196565</v>
      </c>
      <c r="AS26" s="15"/>
      <c r="AT26" s="15"/>
      <c r="AU26" s="15"/>
      <c r="AV26" s="15"/>
      <c r="AW26" s="15"/>
      <c r="AX26" s="15"/>
    </row>
    <row r="27" spans="2:50" x14ac:dyDescent="0.15">
      <c r="C27" s="14" t="s">
        <v>13</v>
      </c>
      <c r="D27" s="1" t="s">
        <v>21</v>
      </c>
      <c r="E27" s="15">
        <f>E21/E26</f>
        <v>1.2061022645600592</v>
      </c>
      <c r="F27" s="15">
        <f t="shared" ref="F27:AR27" si="213">F21/F26</f>
        <v>1.1572868546376931</v>
      </c>
      <c r="G27" s="15">
        <f t="shared" ref="G27" si="214">G21/G26</f>
        <v>1.1084594038049176</v>
      </c>
      <c r="H27" s="15">
        <f t="shared" ref="H27" si="215">H21/H26</f>
        <v>1.05961990767125</v>
      </c>
      <c r="I27" s="15">
        <f t="shared" ref="I27" si="216">I21/I26</f>
        <v>1.0107683618440082</v>
      </c>
      <c r="J27" s="15">
        <f t="shared" ref="J27" si="217">J21/J26</f>
        <v>0.96190476192830954</v>
      </c>
      <c r="K27" s="15">
        <f t="shared" ref="K27" si="218">K21/K26</f>
        <v>0.91302910352707289</v>
      </c>
      <c r="L27" s="15">
        <f t="shared" ref="L27" si="219">L21/L26</f>
        <v>0.86414138224101333</v>
      </c>
      <c r="M27" s="15">
        <f t="shared" ref="M27" si="220">M21/M26</f>
        <v>0.81524159366864357</v>
      </c>
      <c r="N27" s="15">
        <f t="shared" ref="N27" si="221">N21/N26</f>
        <v>0.76632973340627208</v>
      </c>
      <c r="O27" s="15">
        <f t="shared" ref="O27" si="222">O21/O26</f>
        <v>0.71740579704800034</v>
      </c>
      <c r="P27" s="15">
        <f t="shared" ref="P27" si="223">P21/P26</f>
        <v>0.66846978018572389</v>
      </c>
      <c r="Q27" s="15">
        <f t="shared" ref="Q27" si="224">Q21/Q26</f>
        <v>0.61952167840912864</v>
      </c>
      <c r="R27" s="15">
        <f t="shared" ref="R27" si="225">R21/R26</f>
        <v>0.57056148730569167</v>
      </c>
      <c r="S27" s="15">
        <f t="shared" ref="S27" si="226">S21/S26</f>
        <v>0.52158920246067841</v>
      </c>
      <c r="T27" s="15">
        <f t="shared" ref="T27" si="227">T21/T26</f>
        <v>0.47260481945714194</v>
      </c>
      <c r="U27" s="15">
        <f t="shared" ref="U27" si="228">U21/U26</f>
        <v>0.42360833387592239</v>
      </c>
      <c r="V27" s="15">
        <f t="shared" ref="V27" si="229">V21/V26</f>
        <v>0.37459974129564355</v>
      </c>
      <c r="W27" s="15">
        <f t="shared" ref="W27" si="230">W21/W26</f>
        <v>0.32557903729271398</v>
      </c>
      <c r="X27" s="15">
        <f t="shared" ref="X27" si="231">X21/X26</f>
        <v>0.27654621744132418</v>
      </c>
      <c r="Y27" s="15">
        <f t="shared" ref="Y27" si="232">Y21/Y26</f>
        <v>0.22750127731344538</v>
      </c>
      <c r="Z27" s="15">
        <f t="shared" ref="Z27" si="233">Z21/Z26</f>
        <v>0.17844421247882952</v>
      </c>
      <c r="AA27" s="15">
        <f t="shared" ref="AA27" si="234">AA21/AA26</f>
        <v>0.1293750185050058</v>
      </c>
      <c r="AB27" s="15">
        <f t="shared" ref="AB27" si="235">AB21/AB26</f>
        <v>8.0293690957281366E-2</v>
      </c>
      <c r="AC27" s="15">
        <f t="shared" ref="AC27" si="236">AC21/AC26</f>
        <v>3.1200225398738832E-2</v>
      </c>
      <c r="AD27" s="15">
        <f t="shared" ref="AD27" si="237">AD21/AD26</f>
        <v>-1.7905382609765222E-2</v>
      </c>
      <c r="AE27" s="15">
        <f t="shared" ref="AE27" si="238">AE21/AE26</f>
        <v>-6.7023137509599665E-2</v>
      </c>
      <c r="AF27" s="15">
        <f t="shared" ref="AF27" si="239">AF21/AF26</f>
        <v>-0.11615304374436353</v>
      </c>
      <c r="AG27" s="15">
        <f t="shared" ref="AG27" si="240">AG21/AG26</f>
        <v>-0.16529510575988321</v>
      </c>
      <c r="AH27" s="15">
        <f t="shared" ref="AH27" si="241">AH21/AH26</f>
        <v>-0.21444932800421773</v>
      </c>
      <c r="AI27" s="15">
        <f t="shared" ref="AI27" si="242">AI21/AI26</f>
        <v>-0.26361571492765701</v>
      </c>
      <c r="AJ27" s="15">
        <f t="shared" ref="AJ27" si="243">AJ21/AJ26</f>
        <v>-0.31279427098272511</v>
      </c>
      <c r="AK27" s="15">
        <f t="shared" ref="AK27" si="244">AK21/AK26</f>
        <v>-0.36198500062418082</v>
      </c>
      <c r="AL27" s="15">
        <f t="shared" ref="AL27" si="245">AL21/AL26</f>
        <v>-0.4111879083090188</v>
      </c>
      <c r="AM27" s="15">
        <f t="shared" ref="AM27" si="246">AM21/AM26</f>
        <v>-0.46040299849647059</v>
      </c>
      <c r="AN27" s="15">
        <f t="shared" ref="AN27" si="247">AN21/AN26</f>
        <v>-0.50963027564800856</v>
      </c>
      <c r="AO27" s="15">
        <f t="shared" ref="AO27" si="248">AO21/AO26</f>
        <v>-0.55886974422734303</v>
      </c>
      <c r="AP27" s="15">
        <f t="shared" ref="AP27" si="249">AP21/AP26</f>
        <v>-0.60812140870042686</v>
      </c>
      <c r="AQ27" s="15">
        <f t="shared" ref="AQ27" si="250">AQ21/AQ26</f>
        <v>-0.65738527353545539</v>
      </c>
      <c r="AR27" s="15">
        <f t="shared" ref="AR27" si="251">AR21/AR26</f>
        <v>-0.70666134320286711</v>
      </c>
    </row>
    <row r="28" spans="2:50" x14ac:dyDescent="0.15">
      <c r="C28" s="8"/>
      <c r="AS28" s="16"/>
      <c r="AT28" s="16"/>
      <c r="AU28" s="16"/>
      <c r="AV28" s="16"/>
      <c r="AW28" s="16"/>
      <c r="AX28" s="16"/>
    </row>
    <row r="29" spans="2:50" x14ac:dyDescent="0.15">
      <c r="B29" s="1" t="s">
        <v>22</v>
      </c>
      <c r="C29" s="8" t="s">
        <v>10</v>
      </c>
      <c r="D29" t="s">
        <v>3</v>
      </c>
      <c r="E29" s="16">
        <f>E25</f>
        <v>1006.04874985003</v>
      </c>
      <c r="F29" s="16">
        <f t="shared" ref="F29:AR29" si="252">F25</f>
        <v>1005.8032242610681</v>
      </c>
      <c r="G29" s="16">
        <f t="shared" ref="G29:AR29" si="253">G25</f>
        <v>1005.5576982261804</v>
      </c>
      <c r="H29" s="16">
        <f t="shared" si="253"/>
        <v>1005.312171745693</v>
      </c>
      <c r="I29" s="16">
        <f t="shared" si="253"/>
        <v>1005.0666448199318</v>
      </c>
      <c r="J29" s="16">
        <f t="shared" si="253"/>
        <v>1004.8211174492221</v>
      </c>
      <c r="K29" s="16">
        <f t="shared" si="253"/>
        <v>1004.5755896338892</v>
      </c>
      <c r="L29" s="16">
        <f t="shared" si="253"/>
        <v>1004.3300613742579</v>
      </c>
      <c r="M29" s="16">
        <f t="shared" si="253"/>
        <v>1004.0845326706527</v>
      </c>
      <c r="N29" s="16">
        <f t="shared" si="253"/>
        <v>1003.839003523398</v>
      </c>
      <c r="O29" s="16">
        <f t="shared" si="253"/>
        <v>1003.5934739328173</v>
      </c>
      <c r="P29" s="16">
        <f t="shared" si="253"/>
        <v>1003.3479438992346</v>
      </c>
      <c r="Q29" s="16">
        <f t="shared" si="253"/>
        <v>1003.102413422973</v>
      </c>
      <c r="R29" s="16">
        <f t="shared" si="253"/>
        <v>1002.8568825043553</v>
      </c>
      <c r="S29" s="16">
        <f t="shared" si="253"/>
        <v>1002.6113511437044</v>
      </c>
      <c r="T29" s="16">
        <f t="shared" si="253"/>
        <v>1002.3658193413424</v>
      </c>
      <c r="U29" s="16">
        <f t="shared" si="253"/>
        <v>1002.1202870975915</v>
      </c>
      <c r="V29" s="16">
        <f t="shared" si="253"/>
        <v>1001.8747544127733</v>
      </c>
      <c r="W29" s="16">
        <f t="shared" si="253"/>
        <v>1001.6292212872091</v>
      </c>
      <c r="X29" s="16">
        <f t="shared" si="253"/>
        <v>1001.3836877212202</v>
      </c>
      <c r="Y29" s="16">
        <f t="shared" si="253"/>
        <v>1001.1381537151271</v>
      </c>
      <c r="Z29" s="16">
        <f t="shared" si="253"/>
        <v>1000.8926192692505</v>
      </c>
      <c r="AA29" s="16">
        <f t="shared" si="253"/>
        <v>1000.6470843839104</v>
      </c>
      <c r="AB29" s="16">
        <f t="shared" si="253"/>
        <v>1000.4015490594267</v>
      </c>
      <c r="AC29" s="16">
        <f t="shared" si="253"/>
        <v>1000.1560132961187</v>
      </c>
      <c r="AD29" s="16">
        <f t="shared" si="253"/>
        <v>999.91047709430586</v>
      </c>
      <c r="AE29" s="16">
        <f t="shared" si="253"/>
        <v>999.66494045430704</v>
      </c>
      <c r="AF29" s="16">
        <f t="shared" si="253"/>
        <v>999.41940337644075</v>
      </c>
      <c r="AG29" s="16">
        <f t="shared" si="253"/>
        <v>999.17386586102532</v>
      </c>
      <c r="AH29" s="16">
        <f t="shared" si="253"/>
        <v>998.92832790837861</v>
      </c>
      <c r="AI29" s="16">
        <f t="shared" si="253"/>
        <v>998.68278951881848</v>
      </c>
      <c r="AJ29" s="16">
        <f t="shared" si="253"/>
        <v>998.43725069266213</v>
      </c>
      <c r="AK29" s="16">
        <f t="shared" si="253"/>
        <v>998.19171143022675</v>
      </c>
      <c r="AL29" s="16">
        <f t="shared" si="253"/>
        <v>997.94617173182894</v>
      </c>
      <c r="AM29" s="16">
        <f t="shared" si="253"/>
        <v>997.70063159778522</v>
      </c>
      <c r="AN29" s="16">
        <f t="shared" si="253"/>
        <v>997.45509102841163</v>
      </c>
      <c r="AO29" s="16">
        <f t="shared" si="253"/>
        <v>997.20955002402411</v>
      </c>
      <c r="AP29" s="16">
        <f t="shared" si="253"/>
        <v>996.96400858493814</v>
      </c>
      <c r="AQ29" s="16">
        <f t="shared" si="253"/>
        <v>996.71846671146898</v>
      </c>
      <c r="AR29" s="16">
        <f t="shared" si="253"/>
        <v>996.47292440393142</v>
      </c>
      <c r="AS29" s="17"/>
      <c r="AT29" s="17"/>
      <c r="AU29" s="17"/>
      <c r="AV29" s="17"/>
      <c r="AW29" s="17"/>
      <c r="AX29" s="17"/>
    </row>
    <row r="30" spans="2:50" x14ac:dyDescent="0.15">
      <c r="C30" s="8" t="s">
        <v>10</v>
      </c>
      <c r="D30" t="s">
        <v>23</v>
      </c>
      <c r="E30" s="17">
        <f>E16</f>
        <v>7.5</v>
      </c>
      <c r="F30" s="17">
        <f t="shared" ref="F30:AR30" si="254">F16</f>
        <v>7.5</v>
      </c>
      <c r="G30" s="17">
        <f t="shared" ref="G30:AR30" si="255">G16</f>
        <v>7.5</v>
      </c>
      <c r="H30" s="17">
        <f t="shared" si="255"/>
        <v>7.5</v>
      </c>
      <c r="I30" s="17">
        <f t="shared" si="255"/>
        <v>7.5</v>
      </c>
      <c r="J30" s="17">
        <f t="shared" si="255"/>
        <v>7.5</v>
      </c>
      <c r="K30" s="17">
        <f t="shared" si="255"/>
        <v>7.5</v>
      </c>
      <c r="L30" s="17">
        <f t="shared" si="255"/>
        <v>7.5</v>
      </c>
      <c r="M30" s="17">
        <f t="shared" si="255"/>
        <v>7.5</v>
      </c>
      <c r="N30" s="17">
        <f t="shared" si="255"/>
        <v>7.5</v>
      </c>
      <c r="O30" s="17">
        <f t="shared" si="255"/>
        <v>7.5</v>
      </c>
      <c r="P30" s="17">
        <f t="shared" si="255"/>
        <v>7.5</v>
      </c>
      <c r="Q30" s="17">
        <f t="shared" si="255"/>
        <v>7.5</v>
      </c>
      <c r="R30" s="17">
        <f t="shared" si="255"/>
        <v>7.5</v>
      </c>
      <c r="S30" s="17">
        <f t="shared" si="255"/>
        <v>7.5</v>
      </c>
      <c r="T30" s="17">
        <f t="shared" si="255"/>
        <v>7.5</v>
      </c>
      <c r="U30" s="17">
        <f t="shared" si="255"/>
        <v>7.5</v>
      </c>
      <c r="V30" s="17">
        <f t="shared" si="255"/>
        <v>7.5</v>
      </c>
      <c r="W30" s="17">
        <f t="shared" si="255"/>
        <v>7.5</v>
      </c>
      <c r="X30" s="17">
        <f t="shared" si="255"/>
        <v>7.5</v>
      </c>
      <c r="Y30" s="17">
        <f t="shared" si="255"/>
        <v>7.5</v>
      </c>
      <c r="Z30" s="17">
        <f t="shared" si="255"/>
        <v>7.5</v>
      </c>
      <c r="AA30" s="17">
        <f t="shared" si="255"/>
        <v>7.5</v>
      </c>
      <c r="AB30" s="17">
        <f t="shared" si="255"/>
        <v>7.5</v>
      </c>
      <c r="AC30" s="17">
        <f t="shared" si="255"/>
        <v>7.5</v>
      </c>
      <c r="AD30" s="17">
        <f t="shared" si="255"/>
        <v>7.5</v>
      </c>
      <c r="AE30" s="17">
        <f t="shared" si="255"/>
        <v>7.5</v>
      </c>
      <c r="AF30" s="17">
        <f t="shared" si="255"/>
        <v>7.5</v>
      </c>
      <c r="AG30" s="17">
        <f t="shared" si="255"/>
        <v>7.5</v>
      </c>
      <c r="AH30" s="17">
        <f t="shared" si="255"/>
        <v>7.5</v>
      </c>
      <c r="AI30" s="17">
        <f t="shared" si="255"/>
        <v>7.5</v>
      </c>
      <c r="AJ30" s="17">
        <f t="shared" si="255"/>
        <v>7.5</v>
      </c>
      <c r="AK30" s="17">
        <f t="shared" si="255"/>
        <v>7.5</v>
      </c>
      <c r="AL30" s="17">
        <f t="shared" si="255"/>
        <v>7.5</v>
      </c>
      <c r="AM30" s="17">
        <f t="shared" si="255"/>
        <v>7.5</v>
      </c>
      <c r="AN30" s="17">
        <f t="shared" si="255"/>
        <v>7.5</v>
      </c>
      <c r="AO30" s="17">
        <f t="shared" si="255"/>
        <v>7.5</v>
      </c>
      <c r="AP30" s="17">
        <f t="shared" si="255"/>
        <v>7.5</v>
      </c>
      <c r="AQ30" s="17">
        <f t="shared" si="255"/>
        <v>7.5</v>
      </c>
      <c r="AR30" s="17">
        <f t="shared" si="255"/>
        <v>7.5</v>
      </c>
      <c r="AS30" s="17"/>
      <c r="AT30" s="17"/>
      <c r="AU30" s="17"/>
      <c r="AV30" s="17"/>
      <c r="AW30" s="17"/>
      <c r="AX30" s="17"/>
    </row>
    <row r="31" spans="2:50" x14ac:dyDescent="0.15">
      <c r="C31" s="8" t="s">
        <v>10</v>
      </c>
      <c r="D31" t="s">
        <v>12</v>
      </c>
      <c r="E31" s="17">
        <f>E30/(1+E15)</f>
        <v>7.4985002999400123</v>
      </c>
      <c r="F31" s="17">
        <f t="shared" ref="F31:AR31" si="256">F30/(1+F15)</f>
        <v>7.4966714778638277</v>
      </c>
      <c r="G31" s="17">
        <f t="shared" ref="G31" si="257">G30/(1+G15)</f>
        <v>7.4948435476392241</v>
      </c>
      <c r="H31" s="17">
        <f t="shared" ref="H31" si="258">H30/(1+H15)</f>
        <v>7.4930165086139722</v>
      </c>
      <c r="I31" s="17">
        <f t="shared" ref="I31" si="259">I30/(1+I15)</f>
        <v>7.4911903601364793</v>
      </c>
      <c r="J31" s="17">
        <f t="shared" ref="J31" si="260">J30/(1+J15)</f>
        <v>7.4893651015557907</v>
      </c>
      <c r="K31" s="17">
        <f t="shared" ref="K31" si="261">K30/(1+K15)</f>
        <v>7.4875407322215821</v>
      </c>
      <c r="L31" s="17">
        <f t="shared" ref="L31" si="262">L30/(1+L15)</f>
        <v>7.4857172514841679</v>
      </c>
      <c r="M31" s="17">
        <f t="shared" ref="M31" si="263">M30/(1+M15)</f>
        <v>7.4838946586944903</v>
      </c>
      <c r="N31" s="17">
        <f t="shared" ref="N31" si="264">N30/(1+N15)</f>
        <v>7.4820729532041224</v>
      </c>
      <c r="O31" s="17">
        <f t="shared" ref="O31" si="265">O30/(1+O15)</f>
        <v>7.4802521343652755</v>
      </c>
      <c r="P31" s="17">
        <f t="shared" ref="P31" si="266">P30/(1+P15)</f>
        <v>7.4784322015307847</v>
      </c>
      <c r="Q31" s="17">
        <f t="shared" ref="Q31" si="267">Q30/(1+Q15)</f>
        <v>7.4766131540541183</v>
      </c>
      <c r="R31" s="17">
        <f t="shared" ref="R31" si="268">R30/(1+R15)</f>
        <v>7.4747949912893725</v>
      </c>
      <c r="S31" s="17">
        <f t="shared" ref="S31" si="269">S30/(1+S15)</f>
        <v>7.4729777125912697</v>
      </c>
      <c r="T31" s="17">
        <f t="shared" ref="T31" si="270">T30/(1+T15)</f>
        <v>7.4711613173151639</v>
      </c>
      <c r="U31" s="17">
        <f t="shared" ref="U31" si="271">U30/(1+U15)</f>
        <v>7.4693458048170305</v>
      </c>
      <c r="V31" s="17">
        <f t="shared" ref="V31" si="272">V30/(1+V15)</f>
        <v>7.4675311744534758</v>
      </c>
      <c r="W31" s="17">
        <f t="shared" ref="W31" si="273">W30/(1+W15)</f>
        <v>7.4657174255817296</v>
      </c>
      <c r="X31" s="17">
        <f t="shared" ref="X31" si="274">X30/(1+X15)</f>
        <v>7.4639045575596414</v>
      </c>
      <c r="Y31" s="17">
        <f t="shared" ref="Y31" si="275">Y30/(1+Y15)</f>
        <v>7.4620925697456917</v>
      </c>
      <c r="Z31" s="17">
        <f t="shared" ref="Z31" si="276">Z30/(1+Z15)</f>
        <v>7.4602814614989788</v>
      </c>
      <c r="AA31" s="17">
        <f t="shared" ref="AA31" si="277">AA30/(1+AA15)</f>
        <v>7.4584712321792264</v>
      </c>
      <c r="AB31" s="17">
        <f t="shared" ref="AB31" si="278">AB30/(1+AB15)</f>
        <v>7.4566618811467755</v>
      </c>
      <c r="AC31" s="17">
        <f t="shared" ref="AC31" si="279">AC30/(1+AC15)</f>
        <v>7.454853407762589</v>
      </c>
      <c r="AD31" s="17">
        <f t="shared" ref="AD31" si="280">AD30/(1+AD15)</f>
        <v>7.4530458113882538</v>
      </c>
      <c r="AE31" s="17">
        <f t="shared" ref="AE31" si="281">AE30/(1+AE15)</f>
        <v>7.4512390913859692</v>
      </c>
      <c r="AF31" s="17">
        <f t="shared" ref="AF31" si="282">AF30/(1+AF15)</f>
        <v>7.4494332471185594</v>
      </c>
      <c r="AG31" s="17">
        <f t="shared" ref="AG31" si="283">AG30/(1+AG15)</f>
        <v>7.4476282779494598</v>
      </c>
      <c r="AH31" s="17">
        <f t="shared" ref="AH31" si="284">AH30/(1+AH15)</f>
        <v>7.4458241832427259</v>
      </c>
      <c r="AI31" s="17">
        <f t="shared" ref="AI31" si="285">AI30/(1+AI15)</f>
        <v>7.4440209623630302</v>
      </c>
      <c r="AJ31" s="17">
        <f t="shared" ref="AJ31" si="286">AJ30/(1+AJ15)</f>
        <v>7.4422186146756575</v>
      </c>
      <c r="AK31" s="17">
        <f t="shared" ref="AK31" si="287">AK30/(1+AK15)</f>
        <v>7.4404171395465113</v>
      </c>
      <c r="AL31" s="17">
        <f t="shared" ref="AL31" si="288">AL30/(1+AL15)</f>
        <v>7.4386165363421055</v>
      </c>
      <c r="AM31" s="17">
        <f t="shared" ref="AM31" si="289">AM30/(1+AM15)</f>
        <v>7.4368168044295659</v>
      </c>
      <c r="AN31" s="17">
        <f t="shared" ref="AN31" si="290">AN30/(1+AN15)</f>
        <v>7.4350179431766366</v>
      </c>
      <c r="AO31" s="17">
        <f t="shared" ref="AO31" si="291">AO30/(1+AO15)</f>
        <v>7.4332199519516653</v>
      </c>
      <c r="AP31" s="17">
        <f t="shared" ref="AP31" si="292">AP30/(1+AP15)</f>
        <v>7.4314228301236191</v>
      </c>
      <c r="AQ31" s="17">
        <f t="shared" ref="AQ31" si="293">AQ30/(1+AQ15)</f>
        <v>7.4296265770620691</v>
      </c>
      <c r="AR31" s="17">
        <f t="shared" ref="AR31" si="294">AR30/(1+AR15)</f>
        <v>7.4278311921371944</v>
      </c>
      <c r="AS31" s="17"/>
      <c r="AT31" s="17"/>
      <c r="AU31" s="17"/>
      <c r="AV31" s="17"/>
      <c r="AW31" s="17"/>
      <c r="AX31" s="17"/>
    </row>
    <row r="32" spans="2:50" x14ac:dyDescent="0.15">
      <c r="C32" s="8" t="s">
        <v>10</v>
      </c>
      <c r="D32" t="s">
        <v>24</v>
      </c>
      <c r="E32" s="17">
        <f>E29+E31</f>
        <v>1013.5472501499701</v>
      </c>
      <c r="F32" s="17">
        <f t="shared" ref="F32:AR32" si="295">F29+F31</f>
        <v>1013.2998957389319</v>
      </c>
      <c r="G32" s="17">
        <f t="shared" ref="G32" si="296">G29+G31</f>
        <v>1013.0525417738196</v>
      </c>
      <c r="H32" s="17">
        <f t="shared" ref="H32" si="297">H29+H31</f>
        <v>1012.805188254307</v>
      </c>
      <c r="I32" s="17">
        <f t="shared" ref="I32" si="298">I29+I31</f>
        <v>1012.5578351800682</v>
      </c>
      <c r="J32" s="17">
        <f t="shared" ref="J32" si="299">J29+J31</f>
        <v>1012.3104825507779</v>
      </c>
      <c r="K32" s="17">
        <f t="shared" ref="K32" si="300">K29+K31</f>
        <v>1012.0631303661107</v>
      </c>
      <c r="L32" s="17">
        <f t="shared" ref="L32" si="301">L29+L31</f>
        <v>1011.815778625742</v>
      </c>
      <c r="M32" s="17">
        <f t="shared" ref="M32" si="302">M29+M31</f>
        <v>1011.5684273293472</v>
      </c>
      <c r="N32" s="17">
        <f t="shared" ref="N32" si="303">N29+N31</f>
        <v>1011.3210764766021</v>
      </c>
      <c r="O32" s="17">
        <f t="shared" ref="O32" si="304">O29+O31</f>
        <v>1011.0737260671826</v>
      </c>
      <c r="P32" s="17">
        <f t="shared" ref="P32" si="305">P29+P31</f>
        <v>1010.8263761007654</v>
      </c>
      <c r="Q32" s="17">
        <f t="shared" ref="Q32" si="306">Q29+Q31</f>
        <v>1010.5790265770271</v>
      </c>
      <c r="R32" s="17">
        <f t="shared" ref="R32" si="307">R29+R31</f>
        <v>1010.3316774956447</v>
      </c>
      <c r="S32" s="17">
        <f t="shared" ref="S32" si="308">S29+S31</f>
        <v>1010.0843288562957</v>
      </c>
      <c r="T32" s="17">
        <f t="shared" ref="T32" si="309">T29+T31</f>
        <v>1009.8369806586576</v>
      </c>
      <c r="U32" s="17">
        <f t="shared" ref="U32" si="310">U29+U31</f>
        <v>1009.5896329024085</v>
      </c>
      <c r="V32" s="17">
        <f t="shared" ref="V32" si="311">V29+V31</f>
        <v>1009.3422855872268</v>
      </c>
      <c r="W32" s="17">
        <f t="shared" ref="W32" si="312">W29+W31</f>
        <v>1009.0949387127908</v>
      </c>
      <c r="X32" s="17">
        <f t="shared" ref="X32" si="313">X29+X31</f>
        <v>1008.8475922787799</v>
      </c>
      <c r="Y32" s="17">
        <f t="shared" ref="Y32" si="314">Y29+Y31</f>
        <v>1008.6002462848728</v>
      </c>
      <c r="Z32" s="17">
        <f t="shared" ref="Z32" si="315">Z29+Z31</f>
        <v>1008.3529007307495</v>
      </c>
      <c r="AA32" s="17">
        <f t="shared" ref="AA32" si="316">AA29+AA31</f>
        <v>1008.1055556160896</v>
      </c>
      <c r="AB32" s="17">
        <f t="shared" ref="AB32" si="317">AB29+AB31</f>
        <v>1007.8582109405735</v>
      </c>
      <c r="AC32" s="17">
        <f t="shared" ref="AC32" si="318">AC29+AC31</f>
        <v>1007.6108667038812</v>
      </c>
      <c r="AD32" s="17">
        <f t="shared" ref="AD32" si="319">AD29+AD31</f>
        <v>1007.3635229056941</v>
      </c>
      <c r="AE32" s="17">
        <f t="shared" ref="AE32" si="320">AE29+AE31</f>
        <v>1007.1161795456931</v>
      </c>
      <c r="AF32" s="17">
        <f t="shared" ref="AF32" si="321">AF29+AF31</f>
        <v>1006.8688366235593</v>
      </c>
      <c r="AG32" s="17">
        <f t="shared" ref="AG32" si="322">AG29+AG31</f>
        <v>1006.6214941389748</v>
      </c>
      <c r="AH32" s="17">
        <f t="shared" ref="AH32" si="323">AH29+AH31</f>
        <v>1006.3741520916213</v>
      </c>
      <c r="AI32" s="17">
        <f t="shared" ref="AI32" si="324">AI29+AI31</f>
        <v>1006.1268104811816</v>
      </c>
      <c r="AJ32" s="17">
        <f t="shared" ref="AJ32" si="325">AJ29+AJ31</f>
        <v>1005.8794693073378</v>
      </c>
      <c r="AK32" s="17">
        <f t="shared" ref="AK32" si="326">AK29+AK31</f>
        <v>1005.6321285697733</v>
      </c>
      <c r="AL32" s="17">
        <f t="shared" ref="AL32" si="327">AL29+AL31</f>
        <v>1005.3847882681711</v>
      </c>
      <c r="AM32" s="17">
        <f t="shared" ref="AM32" si="328">AM29+AM31</f>
        <v>1005.1374484022148</v>
      </c>
      <c r="AN32" s="17">
        <f t="shared" ref="AN32" si="329">AN29+AN31</f>
        <v>1004.8901089715882</v>
      </c>
      <c r="AO32" s="17">
        <f t="shared" ref="AO32" si="330">AO29+AO31</f>
        <v>1004.6427699759757</v>
      </c>
      <c r="AP32" s="17">
        <f t="shared" ref="AP32" si="331">AP29+AP31</f>
        <v>1004.3954314150618</v>
      </c>
      <c r="AQ32" s="17">
        <f t="shared" ref="AQ32" si="332">AQ29+AQ31</f>
        <v>1004.1480932885311</v>
      </c>
      <c r="AR32" s="17">
        <f t="shared" ref="AR32" si="333">AR29+AR31</f>
        <v>1003.9007555960686</v>
      </c>
      <c r="AS32" s="17"/>
      <c r="AT32" s="17"/>
      <c r="AU32" s="17"/>
      <c r="AV32" s="17"/>
      <c r="AW32" s="17"/>
      <c r="AX32" s="17"/>
    </row>
    <row r="33" spans="2:50" x14ac:dyDescent="0.15">
      <c r="C33" s="8" t="s">
        <v>10</v>
      </c>
      <c r="D33" t="s">
        <v>20</v>
      </c>
      <c r="E33" s="17">
        <f>(E32+E29)/2</f>
        <v>1009.798</v>
      </c>
      <c r="F33" s="17">
        <f t="shared" ref="F33:AR33" si="334">(F32+F29)/2</f>
        <v>1009.55156</v>
      </c>
      <c r="G33" s="17">
        <f t="shared" ref="G33" si="335">(G32+G29)/2</f>
        <v>1009.30512</v>
      </c>
      <c r="H33" s="17">
        <f t="shared" ref="H33" si="336">(H32+H29)/2</f>
        <v>1009.0586800000001</v>
      </c>
      <c r="I33" s="17">
        <f t="shared" ref="I33" si="337">(I32+I29)/2</f>
        <v>1008.81224</v>
      </c>
      <c r="J33" s="17">
        <f t="shared" ref="J33" si="338">(J32+J29)/2</f>
        <v>1008.5658000000001</v>
      </c>
      <c r="K33" s="17">
        <f t="shared" ref="K33" si="339">(K32+K29)/2</f>
        <v>1008.31936</v>
      </c>
      <c r="L33" s="17">
        <f t="shared" ref="L33" si="340">(L32+L29)/2</f>
        <v>1008.07292</v>
      </c>
      <c r="M33" s="17">
        <f t="shared" ref="M33" si="341">(M32+M29)/2</f>
        <v>1007.8264799999999</v>
      </c>
      <c r="N33" s="17">
        <f t="shared" ref="N33" si="342">(N32+N29)/2</f>
        <v>1007.5800400000001</v>
      </c>
      <c r="O33" s="17">
        <f t="shared" ref="O33" si="343">(O32+O29)/2</f>
        <v>1007.3335999999999</v>
      </c>
      <c r="P33" s="17">
        <f t="shared" ref="P33" si="344">(P32+P29)/2</f>
        <v>1007.08716</v>
      </c>
      <c r="Q33" s="17">
        <f t="shared" ref="Q33" si="345">(Q32+Q29)/2</f>
        <v>1006.84072</v>
      </c>
      <c r="R33" s="17">
        <f t="shared" ref="R33" si="346">(R32+R29)/2</f>
        <v>1006.59428</v>
      </c>
      <c r="S33" s="17">
        <f t="shared" ref="S33" si="347">(S32+S29)/2</f>
        <v>1006.34784</v>
      </c>
      <c r="T33" s="17">
        <f t="shared" ref="T33" si="348">(T32+T29)/2</f>
        <v>1006.1014</v>
      </c>
      <c r="U33" s="17">
        <f t="shared" ref="U33" si="349">(U32+U29)/2</f>
        <v>1005.85496</v>
      </c>
      <c r="V33" s="17">
        <f t="shared" ref="V33" si="350">(V32+V29)/2</f>
        <v>1005.60852</v>
      </c>
      <c r="W33" s="17">
        <f t="shared" ref="W33" si="351">(W32+W29)/2</f>
        <v>1005.36208</v>
      </c>
      <c r="X33" s="17">
        <f t="shared" ref="X33" si="352">(X32+X29)/2</f>
        <v>1005.11564</v>
      </c>
      <c r="Y33" s="17">
        <f t="shared" ref="Y33" si="353">(Y32+Y29)/2</f>
        <v>1004.8692</v>
      </c>
      <c r="Z33" s="17">
        <f t="shared" ref="Z33" si="354">(Z32+Z29)/2</f>
        <v>1004.62276</v>
      </c>
      <c r="AA33" s="17">
        <f t="shared" ref="AA33" si="355">(AA32+AA29)/2</f>
        <v>1004.3763200000001</v>
      </c>
      <c r="AB33" s="17">
        <f t="shared" ref="AB33" si="356">(AB32+AB29)/2</f>
        <v>1004.1298800000001</v>
      </c>
      <c r="AC33" s="17">
        <f t="shared" ref="AC33" si="357">(AC32+AC29)/2</f>
        <v>1003.88344</v>
      </c>
      <c r="AD33" s="17">
        <f t="shared" ref="AD33" si="358">(AD32+AD29)/2</f>
        <v>1003.6369999999999</v>
      </c>
      <c r="AE33" s="17">
        <f t="shared" ref="AE33" si="359">(AE32+AE29)/2</f>
        <v>1003.3905600000001</v>
      </c>
      <c r="AF33" s="17">
        <f t="shared" ref="AF33" si="360">(AF32+AF29)/2</f>
        <v>1003.14412</v>
      </c>
      <c r="AG33" s="17">
        <f t="shared" ref="AG33" si="361">(AG32+AG29)/2</f>
        <v>1002.89768</v>
      </c>
      <c r="AH33" s="17">
        <f t="shared" ref="AH33" si="362">(AH32+AH29)/2</f>
        <v>1002.6512399999999</v>
      </c>
      <c r="AI33" s="17">
        <f t="shared" ref="AI33" si="363">(AI32+AI29)/2</f>
        <v>1002.4048</v>
      </c>
      <c r="AJ33" s="17">
        <f t="shared" ref="AJ33" si="364">(AJ32+AJ29)/2</f>
        <v>1002.1583599999999</v>
      </c>
      <c r="AK33" s="17">
        <f t="shared" ref="AK33" si="365">(AK32+AK29)/2</f>
        <v>1001.91192</v>
      </c>
      <c r="AL33" s="17">
        <f t="shared" ref="AL33" si="366">(AL32+AL29)/2</f>
        <v>1001.66548</v>
      </c>
      <c r="AM33" s="17">
        <f t="shared" ref="AM33" si="367">(AM32+AM29)/2</f>
        <v>1001.41904</v>
      </c>
      <c r="AN33" s="17">
        <f t="shared" ref="AN33" si="368">(AN32+AN29)/2</f>
        <v>1001.1725999999999</v>
      </c>
      <c r="AO33" s="17">
        <f t="shared" ref="AO33" si="369">(AO32+AO29)/2</f>
        <v>1000.92616</v>
      </c>
      <c r="AP33" s="17">
        <f t="shared" ref="AP33" si="370">(AP32+AP29)/2</f>
        <v>1000.67972</v>
      </c>
      <c r="AQ33" s="17">
        <f t="shared" ref="AQ33" si="371">(AQ32+AQ29)/2</f>
        <v>1000.43328</v>
      </c>
      <c r="AR33" s="17">
        <f t="shared" ref="AR33" si="372">(AR32+AR29)/2</f>
        <v>1000.1868400000001</v>
      </c>
      <c r="AS33" s="19"/>
      <c r="AT33" s="19"/>
      <c r="AU33" s="19"/>
      <c r="AV33" s="19"/>
      <c r="AW33" s="19"/>
      <c r="AX33" s="19"/>
    </row>
    <row r="34" spans="2:50" x14ac:dyDescent="0.15">
      <c r="C34" s="8" t="s">
        <v>10</v>
      </c>
      <c r="D34" t="s">
        <v>25</v>
      </c>
      <c r="E34" s="19">
        <f>E33*(1+E15)</f>
        <v>1009.9999596</v>
      </c>
      <c r="F34" s="19">
        <f t="shared" ref="F34:AR34" si="373">F33*(1+F15)</f>
        <v>1009.9998008926401</v>
      </c>
      <c r="G34" s="19">
        <f t="shared" ref="G34" si="374">G33*(1+G15)</f>
        <v>1009.99952192256</v>
      </c>
      <c r="H34" s="19">
        <f t="shared" ref="H34" si="375">H33*(1+H15)</f>
        <v>1009.99912268976</v>
      </c>
      <c r="I34" s="19">
        <f t="shared" ref="I34" si="376">I33*(1+I15)</f>
        <v>1009.99860319424</v>
      </c>
      <c r="J34" s="19">
        <f t="shared" ref="J34" si="377">J33*(1+J15)</f>
        <v>1009.9979634360001</v>
      </c>
      <c r="K34" s="19">
        <f t="shared" ref="K34" si="378">K33*(1+K15)</f>
        <v>1009.9972034150401</v>
      </c>
      <c r="L34" s="19">
        <f t="shared" ref="L34" si="379">L33*(1+L15)</f>
        <v>1009.99632313136</v>
      </c>
      <c r="M34" s="19">
        <f t="shared" ref="M34" si="380">M33*(1+M15)</f>
        <v>1009.9953225849599</v>
      </c>
      <c r="N34" s="19">
        <f t="shared" ref="N34" si="381">N33*(1+N15)</f>
        <v>1009.9942017758401</v>
      </c>
      <c r="O34" s="19">
        <f t="shared" ref="O34" si="382">O33*(1+O15)</f>
        <v>1009.9929607039999</v>
      </c>
      <c r="P34" s="19">
        <f t="shared" ref="P34" si="383">P33*(1+P15)</f>
        <v>1009.9915993694401</v>
      </c>
      <c r="Q34" s="19">
        <f t="shared" ref="Q34" si="384">Q33*(1+Q15)</f>
        <v>1009.99011777216</v>
      </c>
      <c r="R34" s="19">
        <f t="shared" ref="R34" si="385">R33*(1+R15)</f>
        <v>1009.98851591216</v>
      </c>
      <c r="S34" s="19">
        <f t="shared" ref="S34" si="386">S33*(1+S15)</f>
        <v>1009.9867937894401</v>
      </c>
      <c r="T34" s="19">
        <f t="shared" ref="T34" si="387">T33*(1+T15)</f>
        <v>1009.984951404</v>
      </c>
      <c r="U34" s="19">
        <f t="shared" ref="U34" si="388">U33*(1+U15)</f>
        <v>1009.9829887558401</v>
      </c>
      <c r="V34" s="19">
        <f t="shared" ref="V34" si="389">V33*(1+V15)</f>
        <v>1009.98090584496</v>
      </c>
      <c r="W34" s="19">
        <f t="shared" ref="W34" si="390">W33*(1+W15)</f>
        <v>1009.9787026713599</v>
      </c>
      <c r="X34" s="19">
        <f t="shared" ref="X34" si="391">X33*(1+X15)</f>
        <v>1009.9763792350401</v>
      </c>
      <c r="Y34" s="19">
        <f t="shared" ref="Y34" si="392">Y33*(1+Y15)</f>
        <v>1009.973935536</v>
      </c>
      <c r="Z34" s="19">
        <f t="shared" ref="Z34" si="393">Z33*(1+Z15)</f>
        <v>1009.97137157424</v>
      </c>
      <c r="AA34" s="19">
        <f t="shared" ref="AA34" si="394">AA33*(1+AA15)</f>
        <v>1009.9686873497601</v>
      </c>
      <c r="AB34" s="19">
        <f t="shared" ref="AB34" si="395">AB33*(1+AB15)</f>
        <v>1009.96588286256</v>
      </c>
      <c r="AC34" s="19">
        <f t="shared" ref="AC34" si="396">AC33*(1+AC15)</f>
        <v>1009.96295811264</v>
      </c>
      <c r="AD34" s="19">
        <f t="shared" ref="AD34" si="397">AD33*(1+AD15)</f>
        <v>1009.9599130999999</v>
      </c>
      <c r="AE34" s="19">
        <f t="shared" ref="AE34" si="398">AE33*(1+AE15)</f>
        <v>1009.9567478246402</v>
      </c>
      <c r="AF34" s="19">
        <f t="shared" ref="AF34" si="399">AF33*(1+AF15)</f>
        <v>1009.95346228656</v>
      </c>
      <c r="AG34" s="19">
        <f t="shared" ref="AG34" si="400">AG33*(1+AG15)</f>
        <v>1009.95005648576</v>
      </c>
      <c r="AH34" s="19">
        <f t="shared" ref="AH34" si="401">AH33*(1+AH15)</f>
        <v>1009.94653042224</v>
      </c>
      <c r="AI34" s="19">
        <f t="shared" ref="AI34" si="402">AI33*(1+AI15)</f>
        <v>1009.9428840959999</v>
      </c>
      <c r="AJ34" s="19">
        <f t="shared" ref="AJ34" si="403">AJ33*(1+AJ15)</f>
        <v>1009.93911750704</v>
      </c>
      <c r="AK34" s="19">
        <f t="shared" ref="AK34" si="404">AK33*(1+AK15)</f>
        <v>1009.93523065536</v>
      </c>
      <c r="AL34" s="19">
        <f t="shared" ref="AL34" si="405">AL33*(1+AL15)</f>
        <v>1009.9312235409599</v>
      </c>
      <c r="AM34" s="19">
        <f t="shared" ref="AM34" si="406">AM33*(1+AM15)</f>
        <v>1009.92709616384</v>
      </c>
      <c r="AN34" s="19">
        <f t="shared" ref="AN34" si="407">AN33*(1+AN15)</f>
        <v>1009.9228485239998</v>
      </c>
      <c r="AO34" s="19">
        <f t="shared" ref="AO34" si="408">AO33*(1+AO15)</f>
        <v>1009.91848062144</v>
      </c>
      <c r="AP34" s="19">
        <f t="shared" ref="AP34" si="409">AP33*(1+AP15)</f>
        <v>1009.91399245616</v>
      </c>
      <c r="AQ34" s="19">
        <f t="shared" ref="AQ34" si="410">AQ33*(1+AQ15)</f>
        <v>1009.9093840281599</v>
      </c>
      <c r="AR34" s="19">
        <f t="shared" ref="AR34" si="411">AR33*(1+AR15)</f>
        <v>1009.9046553374401</v>
      </c>
      <c r="AS34" s="15"/>
      <c r="AT34" s="15"/>
      <c r="AU34" s="15"/>
      <c r="AV34" s="15"/>
      <c r="AW34" s="15"/>
      <c r="AX34" s="15"/>
    </row>
    <row r="35" spans="2:50" x14ac:dyDescent="0.15">
      <c r="C35" s="14" t="s">
        <v>10</v>
      </c>
      <c r="D35" s="1" t="s">
        <v>26</v>
      </c>
      <c r="E35" s="15">
        <f>(E10/(1+E15))/E33</f>
        <v>1.4851485742574282</v>
      </c>
      <c r="F35" s="15">
        <f t="shared" ref="F35:AR35" si="412">(F10/(1+F15))/F33</f>
        <v>1.4851488076277803</v>
      </c>
      <c r="G35" s="15">
        <f t="shared" ref="G35:AR35" si="413">(G10/(1+G15))/G33</f>
        <v>1.4851492178379564</v>
      </c>
      <c r="H35" s="15">
        <f t="shared" si="413"/>
        <v>1.4851498048882492</v>
      </c>
      <c r="I35" s="15">
        <f t="shared" si="413"/>
        <v>1.4851505687790783</v>
      </c>
      <c r="J35" s="15">
        <f t="shared" si="413"/>
        <v>1.4851515095109888</v>
      </c>
      <c r="K35" s="15">
        <f t="shared" si="413"/>
        <v>1.4851526270846536</v>
      </c>
      <c r="L35" s="15">
        <f t="shared" si="413"/>
        <v>1.4851539215008709</v>
      </c>
      <c r="M35" s="15">
        <f t="shared" si="413"/>
        <v>1.4851553927605652</v>
      </c>
      <c r="N35" s="15">
        <f t="shared" si="413"/>
        <v>1.4851570408647878</v>
      </c>
      <c r="O35" s="15">
        <f t="shared" si="413"/>
        <v>1.4851588658147163</v>
      </c>
      <c r="P35" s="15">
        <f t="shared" si="413"/>
        <v>1.4851608676116541</v>
      </c>
      <c r="Q35" s="15">
        <f t="shared" si="413"/>
        <v>1.4851630462570322</v>
      </c>
      <c r="R35" s="15">
        <f t="shared" si="413"/>
        <v>1.4851654017524067</v>
      </c>
      <c r="S35" s="15">
        <f t="shared" si="413"/>
        <v>1.4851679340994601</v>
      </c>
      <c r="T35" s="15">
        <f t="shared" si="413"/>
        <v>1.485170643300002</v>
      </c>
      <c r="U35" s="15">
        <f t="shared" si="413"/>
        <v>1.485173529355968</v>
      </c>
      <c r="V35" s="15">
        <f t="shared" si="413"/>
        <v>1.4851765922694202</v>
      </c>
      <c r="W35" s="15">
        <f t="shared" si="413"/>
        <v>1.4851798320425471</v>
      </c>
      <c r="X35" s="15">
        <f t="shared" si="413"/>
        <v>1.4851832486776628</v>
      </c>
      <c r="Y35" s="15">
        <f t="shared" si="413"/>
        <v>1.4851868421772092</v>
      </c>
      <c r="Z35" s="15">
        <f t="shared" si="413"/>
        <v>1.4851906125437531</v>
      </c>
      <c r="AA35" s="15">
        <f t="shared" si="413"/>
        <v>1.4851945597799887</v>
      </c>
      <c r="AB35" s="15">
        <f t="shared" si="413"/>
        <v>1.4851986838887365</v>
      </c>
      <c r="AC35" s="15">
        <f t="shared" si="413"/>
        <v>1.4852029848729429</v>
      </c>
      <c r="AD35" s="15">
        <f t="shared" si="413"/>
        <v>1.485207462735681</v>
      </c>
      <c r="AE35" s="15">
        <f t="shared" si="413"/>
        <v>1.4852121174801503</v>
      </c>
      <c r="AF35" s="15">
        <f t="shared" si="413"/>
        <v>1.4852169491096769</v>
      </c>
      <c r="AG35" s="15">
        <f t="shared" si="413"/>
        <v>1.4852219576277133</v>
      </c>
      <c r="AH35" s="15">
        <f t="shared" si="413"/>
        <v>1.4852271430378376</v>
      </c>
      <c r="AI35" s="15">
        <f t="shared" si="413"/>
        <v>1.4852325053437554</v>
      </c>
      <c r="AJ35" s="15">
        <f t="shared" si="413"/>
        <v>1.4852380445492983</v>
      </c>
      <c r="AK35" s="15">
        <f t="shared" si="413"/>
        <v>1.4852437606584243</v>
      </c>
      <c r="AL35" s="15">
        <f t="shared" si="413"/>
        <v>1.4852496536752182</v>
      </c>
      <c r="AM35" s="15">
        <f t="shared" si="413"/>
        <v>1.4852557236038904</v>
      </c>
      <c r="AN35" s="15">
        <f t="shared" si="413"/>
        <v>1.4852619704487793</v>
      </c>
      <c r="AO35" s="15">
        <f t="shared" si="413"/>
        <v>1.4852683942143476</v>
      </c>
      <c r="AP35" s="15">
        <f t="shared" si="413"/>
        <v>1.4852749949051869</v>
      </c>
      <c r="AQ35" s="15">
        <f t="shared" si="413"/>
        <v>1.4852817725260137</v>
      </c>
      <c r="AR35" s="15">
        <f t="shared" si="413"/>
        <v>1.485288727081671</v>
      </c>
    </row>
    <row r="36" spans="2:50" x14ac:dyDescent="0.15">
      <c r="C36" s="8"/>
    </row>
    <row r="37" spans="2:50" x14ac:dyDescent="0.15">
      <c r="C37" s="8"/>
      <c r="AS37" s="20"/>
      <c r="AT37" s="20"/>
      <c r="AU37" s="20"/>
      <c r="AV37" s="20"/>
      <c r="AW37" s="20"/>
      <c r="AX37" s="20"/>
    </row>
    <row r="38" spans="2:50" x14ac:dyDescent="0.15">
      <c r="B38" s="1" t="s">
        <v>27</v>
      </c>
      <c r="C38" s="8" t="s">
        <v>28</v>
      </c>
      <c r="D38" t="s">
        <v>8</v>
      </c>
      <c r="E38" s="20">
        <f>E14/(E8)</f>
        <v>5.0000000000000004E-6</v>
      </c>
      <c r="F38" s="20">
        <f t="shared" ref="F38:AR38" si="414">F14/(F8)</f>
        <v>5.0000000000000004E-6</v>
      </c>
      <c r="G38" s="20">
        <f t="shared" ref="G38:AR38" si="415">G14/(G8)</f>
        <v>5.0000000000000004E-6</v>
      </c>
      <c r="H38" s="20">
        <f t="shared" si="415"/>
        <v>5.0000000000000004E-6</v>
      </c>
      <c r="I38" s="20">
        <f t="shared" si="415"/>
        <v>5.0000000000000004E-6</v>
      </c>
      <c r="J38" s="20">
        <f t="shared" si="415"/>
        <v>5.0000000000000004E-6</v>
      </c>
      <c r="K38" s="20">
        <f t="shared" si="415"/>
        <v>5.0000000000000004E-6</v>
      </c>
      <c r="L38" s="20">
        <f t="shared" si="415"/>
        <v>5.0000000000000004E-6</v>
      </c>
      <c r="M38" s="20">
        <f t="shared" si="415"/>
        <v>5.0000000000000004E-6</v>
      </c>
      <c r="N38" s="20">
        <f t="shared" si="415"/>
        <v>5.0000000000000004E-6</v>
      </c>
      <c r="O38" s="20">
        <f t="shared" si="415"/>
        <v>5.0000000000000004E-6</v>
      </c>
      <c r="P38" s="20">
        <f t="shared" si="415"/>
        <v>5.0000000000000004E-6</v>
      </c>
      <c r="Q38" s="20">
        <f t="shared" si="415"/>
        <v>5.0000000000000004E-6</v>
      </c>
      <c r="R38" s="20">
        <f t="shared" si="415"/>
        <v>5.0000000000000004E-6</v>
      </c>
      <c r="S38" s="20">
        <f t="shared" si="415"/>
        <v>5.0000000000000004E-6</v>
      </c>
      <c r="T38" s="20">
        <f t="shared" si="415"/>
        <v>5.0000000000000004E-6</v>
      </c>
      <c r="U38" s="20">
        <f t="shared" si="415"/>
        <v>5.0000000000000004E-6</v>
      </c>
      <c r="V38" s="20">
        <f t="shared" si="415"/>
        <v>5.0000000000000004E-6</v>
      </c>
      <c r="W38" s="20">
        <f t="shared" si="415"/>
        <v>5.0000000000000004E-6</v>
      </c>
      <c r="X38" s="20">
        <f t="shared" si="415"/>
        <v>5.0000000000000004E-6</v>
      </c>
      <c r="Y38" s="20">
        <f t="shared" si="415"/>
        <v>5.0000000000000004E-6</v>
      </c>
      <c r="Z38" s="20">
        <f t="shared" si="415"/>
        <v>5.0000000000000004E-6</v>
      </c>
      <c r="AA38" s="20">
        <f t="shared" si="415"/>
        <v>5.0000000000000004E-6</v>
      </c>
      <c r="AB38" s="20">
        <f t="shared" si="415"/>
        <v>5.0000000000000004E-6</v>
      </c>
      <c r="AC38" s="20">
        <f t="shared" si="415"/>
        <v>5.0000000000000004E-6</v>
      </c>
      <c r="AD38" s="20">
        <f t="shared" si="415"/>
        <v>5.0000000000000004E-6</v>
      </c>
      <c r="AE38" s="20">
        <f t="shared" si="415"/>
        <v>5.0000000000000004E-6</v>
      </c>
      <c r="AF38" s="20">
        <f t="shared" si="415"/>
        <v>5.0000000000000004E-6</v>
      </c>
      <c r="AG38" s="20">
        <f t="shared" si="415"/>
        <v>5.0000000000000004E-6</v>
      </c>
      <c r="AH38" s="20">
        <f t="shared" si="415"/>
        <v>5.0000000000000004E-6</v>
      </c>
      <c r="AI38" s="20">
        <f t="shared" si="415"/>
        <v>5.0000000000000004E-6</v>
      </c>
      <c r="AJ38" s="20">
        <f t="shared" si="415"/>
        <v>5.0000000000000004E-6</v>
      </c>
      <c r="AK38" s="20">
        <f t="shared" si="415"/>
        <v>5.0000000000000004E-6</v>
      </c>
      <c r="AL38" s="20">
        <f t="shared" si="415"/>
        <v>5.0000000000000004E-6</v>
      </c>
      <c r="AM38" s="20">
        <f t="shared" si="415"/>
        <v>5.0000000000000004E-6</v>
      </c>
      <c r="AN38" s="20">
        <f t="shared" si="415"/>
        <v>5.0000000000000004E-6</v>
      </c>
      <c r="AO38" s="20">
        <f t="shared" si="415"/>
        <v>5.0000000000000004E-6</v>
      </c>
      <c r="AP38" s="20">
        <f t="shared" si="415"/>
        <v>5.0000000000000004E-6</v>
      </c>
      <c r="AQ38" s="20">
        <f t="shared" si="415"/>
        <v>5.0000000000000004E-6</v>
      </c>
      <c r="AR38" s="20">
        <f t="shared" si="415"/>
        <v>5.0000000000000004E-6</v>
      </c>
      <c r="AS38" s="17"/>
      <c r="AT38" s="17"/>
      <c r="AU38" s="17"/>
      <c r="AV38" s="17"/>
      <c r="AW38" s="17"/>
      <c r="AX38" s="17"/>
    </row>
    <row r="39" spans="2:50" x14ac:dyDescent="0.15">
      <c r="B39" t="s">
        <v>29</v>
      </c>
      <c r="C39" s="8" t="s">
        <v>13</v>
      </c>
      <c r="D39" t="s">
        <v>30</v>
      </c>
      <c r="E39" s="17">
        <f>1/E32</f>
        <v>9.866338247694268E-4</v>
      </c>
      <c r="F39" s="17">
        <f t="shared" ref="F39:AR39" si="416">1/F32</f>
        <v>9.8687466978447354E-4</v>
      </c>
      <c r="G39" s="17">
        <f t="shared" ref="G39:AR39" si="417">1/G32</f>
        <v>9.8711563197801657E-4</v>
      </c>
      <c r="H39" s="17">
        <f t="shared" si="417"/>
        <v>9.8735671143590975E-4</v>
      </c>
      <c r="I39" s="17">
        <f t="shared" si="417"/>
        <v>9.8759790824409061E-4</v>
      </c>
      <c r="J39" s="17">
        <f t="shared" si="417"/>
        <v>9.878392224885802E-4</v>
      </c>
      <c r="K39" s="17">
        <f t="shared" si="417"/>
        <v>9.8808065425548411E-4</v>
      </c>
      <c r="L39" s="17">
        <f t="shared" si="417"/>
        <v>9.8832220363099057E-4</v>
      </c>
      <c r="M39" s="17">
        <f t="shared" si="417"/>
        <v>9.8856387070137301E-4</v>
      </c>
      <c r="N39" s="17">
        <f t="shared" si="417"/>
        <v>9.8880565555298791E-4</v>
      </c>
      <c r="O39" s="17">
        <f t="shared" si="417"/>
        <v>9.8904755827227699E-4</v>
      </c>
      <c r="P39" s="17">
        <f t="shared" si="417"/>
        <v>9.8928957894576521E-4</v>
      </c>
      <c r="Q39" s="17">
        <f t="shared" si="417"/>
        <v>9.8953171766006298E-4</v>
      </c>
      <c r="R39" s="17">
        <f t="shared" si="417"/>
        <v>9.8977397450186418E-4</v>
      </c>
      <c r="S39" s="17">
        <f t="shared" si="417"/>
        <v>9.9001634955794837E-4</v>
      </c>
      <c r="T39" s="17">
        <f t="shared" si="417"/>
        <v>9.9025884291517878E-4</v>
      </c>
      <c r="U39" s="17">
        <f t="shared" si="417"/>
        <v>9.9050145466050409E-4</v>
      </c>
      <c r="V39" s="17">
        <f t="shared" si="417"/>
        <v>9.9074418488095777E-4</v>
      </c>
      <c r="W39" s="17">
        <f t="shared" si="417"/>
        <v>9.909870336636587E-4</v>
      </c>
      <c r="X39" s="17">
        <f t="shared" si="417"/>
        <v>9.912300010958097E-4</v>
      </c>
      <c r="Y39" s="17">
        <f t="shared" si="417"/>
        <v>9.9147308726470033E-4</v>
      </c>
      <c r="Z39" s="17">
        <f t="shared" si="417"/>
        <v>9.9171629225770449E-4</v>
      </c>
      <c r="AA39" s="17">
        <f t="shared" si="417"/>
        <v>9.9195961616228173E-4</v>
      </c>
      <c r="AB39" s="17">
        <f t="shared" si="417"/>
        <v>9.9220305906597725E-4</v>
      </c>
      <c r="AC39" s="17">
        <f t="shared" si="417"/>
        <v>9.9244662105642213E-4</v>
      </c>
      <c r="AD39" s="17">
        <f t="shared" si="417"/>
        <v>9.9269030222133288E-4</v>
      </c>
      <c r="AE39" s="17">
        <f t="shared" si="417"/>
        <v>9.9293410264851166E-4</v>
      </c>
      <c r="AF39" s="17">
        <f t="shared" si="417"/>
        <v>9.9317802242584715E-4</v>
      </c>
      <c r="AG39" s="17">
        <f t="shared" si="417"/>
        <v>9.934220616413139E-4</v>
      </c>
      <c r="AH39" s="17">
        <f t="shared" si="417"/>
        <v>9.9366622038297233E-4</v>
      </c>
      <c r="AI39" s="17">
        <f t="shared" si="417"/>
        <v>9.9391049873896959E-4</v>
      </c>
      <c r="AJ39" s="17">
        <f t="shared" si="417"/>
        <v>9.9415489679753936E-4</v>
      </c>
      <c r="AK39" s="17">
        <f t="shared" si="417"/>
        <v>9.9439941464700074E-4</v>
      </c>
      <c r="AL39" s="17">
        <f t="shared" si="417"/>
        <v>9.9464405237576089E-4</v>
      </c>
      <c r="AM39" s="17">
        <f t="shared" si="417"/>
        <v>9.9488881007231259E-4</v>
      </c>
      <c r="AN39" s="17">
        <f t="shared" si="417"/>
        <v>9.9513368782523605E-4</v>
      </c>
      <c r="AO39" s="17">
        <f t="shared" si="417"/>
        <v>9.9537868572319816E-4</v>
      </c>
      <c r="AP39" s="17">
        <f t="shared" si="417"/>
        <v>9.9562380385495261E-4</v>
      </c>
      <c r="AQ39" s="17">
        <f t="shared" si="417"/>
        <v>9.9586904230934085E-4</v>
      </c>
      <c r="AR39" s="17">
        <f t="shared" si="417"/>
        <v>9.9611440117529089E-4</v>
      </c>
      <c r="AS39" s="17"/>
      <c r="AT39" s="17"/>
      <c r="AU39" s="17"/>
      <c r="AV39" s="17"/>
      <c r="AW39" s="17"/>
      <c r="AX39" s="17"/>
    </row>
    <row r="40" spans="2:50" x14ac:dyDescent="0.15">
      <c r="C40" s="8" t="s">
        <v>13</v>
      </c>
      <c r="D40" t="s">
        <v>31</v>
      </c>
      <c r="E40" s="17">
        <f>E27</f>
        <v>1.2061022645600592</v>
      </c>
      <c r="F40" s="17">
        <f t="shared" ref="F40:AR40" si="418">F27</f>
        <v>1.1572868546376931</v>
      </c>
      <c r="G40" s="17">
        <f t="shared" ref="G40:AR40" si="419">G27</f>
        <v>1.1084594038049176</v>
      </c>
      <c r="H40" s="17">
        <f t="shared" si="419"/>
        <v>1.05961990767125</v>
      </c>
      <c r="I40" s="17">
        <f t="shared" si="419"/>
        <v>1.0107683618440082</v>
      </c>
      <c r="J40" s="17">
        <f t="shared" si="419"/>
        <v>0.96190476192830954</v>
      </c>
      <c r="K40" s="17">
        <f t="shared" si="419"/>
        <v>0.91302910352707289</v>
      </c>
      <c r="L40" s="17">
        <f t="shared" si="419"/>
        <v>0.86414138224101333</v>
      </c>
      <c r="M40" s="17">
        <f t="shared" si="419"/>
        <v>0.81524159366864357</v>
      </c>
      <c r="N40" s="17">
        <f t="shared" si="419"/>
        <v>0.76632973340627208</v>
      </c>
      <c r="O40" s="17">
        <f t="shared" si="419"/>
        <v>0.71740579704800034</v>
      </c>
      <c r="P40" s="17">
        <f t="shared" si="419"/>
        <v>0.66846978018572389</v>
      </c>
      <c r="Q40" s="17">
        <f t="shared" si="419"/>
        <v>0.61952167840912864</v>
      </c>
      <c r="R40" s="17">
        <f t="shared" si="419"/>
        <v>0.57056148730569167</v>
      </c>
      <c r="S40" s="17">
        <f t="shared" si="419"/>
        <v>0.52158920246067841</v>
      </c>
      <c r="T40" s="17">
        <f t="shared" si="419"/>
        <v>0.47260481945714194</v>
      </c>
      <c r="U40" s="17">
        <f t="shared" si="419"/>
        <v>0.42360833387592239</v>
      </c>
      <c r="V40" s="17">
        <f t="shared" si="419"/>
        <v>0.37459974129564355</v>
      </c>
      <c r="W40" s="17">
        <f t="shared" si="419"/>
        <v>0.32557903729271398</v>
      </c>
      <c r="X40" s="17">
        <f t="shared" si="419"/>
        <v>0.27654621744132418</v>
      </c>
      <c r="Y40" s="17">
        <f t="shared" si="419"/>
        <v>0.22750127731344538</v>
      </c>
      <c r="Z40" s="17">
        <f t="shared" si="419"/>
        <v>0.17844421247882952</v>
      </c>
      <c r="AA40" s="17">
        <f t="shared" si="419"/>
        <v>0.1293750185050058</v>
      </c>
      <c r="AB40" s="17">
        <f t="shared" si="419"/>
        <v>8.0293690957281366E-2</v>
      </c>
      <c r="AC40" s="17">
        <f t="shared" si="419"/>
        <v>3.1200225398738832E-2</v>
      </c>
      <c r="AD40" s="17">
        <f t="shared" si="419"/>
        <v>-1.7905382609765222E-2</v>
      </c>
      <c r="AE40" s="17">
        <f t="shared" si="419"/>
        <v>-6.7023137509599665E-2</v>
      </c>
      <c r="AF40" s="17">
        <f t="shared" si="419"/>
        <v>-0.11615304374436353</v>
      </c>
      <c r="AG40" s="17">
        <f t="shared" si="419"/>
        <v>-0.16529510575988321</v>
      </c>
      <c r="AH40" s="17">
        <f t="shared" si="419"/>
        <v>-0.21444932800421773</v>
      </c>
      <c r="AI40" s="17">
        <f t="shared" si="419"/>
        <v>-0.26361571492765701</v>
      </c>
      <c r="AJ40" s="17">
        <f t="shared" si="419"/>
        <v>-0.31279427098272511</v>
      </c>
      <c r="AK40" s="17">
        <f t="shared" si="419"/>
        <v>-0.36198500062418082</v>
      </c>
      <c r="AL40" s="17">
        <f t="shared" si="419"/>
        <v>-0.4111879083090188</v>
      </c>
      <c r="AM40" s="17">
        <f t="shared" si="419"/>
        <v>-0.46040299849647059</v>
      </c>
      <c r="AN40" s="17">
        <f t="shared" si="419"/>
        <v>-0.50963027564800856</v>
      </c>
      <c r="AO40" s="17">
        <f t="shared" si="419"/>
        <v>-0.55886974422734303</v>
      </c>
      <c r="AP40" s="17">
        <f t="shared" si="419"/>
        <v>-0.60812140870042686</v>
      </c>
      <c r="AQ40" s="17">
        <f t="shared" si="419"/>
        <v>-0.65738527353545539</v>
      </c>
      <c r="AR40" s="17">
        <f t="shared" si="419"/>
        <v>-0.70666134320286711</v>
      </c>
      <c r="AS40" s="17"/>
      <c r="AT40" s="17"/>
      <c r="AU40" s="17"/>
      <c r="AV40" s="17"/>
      <c r="AW40" s="17"/>
      <c r="AX40" s="17"/>
    </row>
    <row r="41" spans="2:50" x14ac:dyDescent="0.15">
      <c r="C41" s="8" t="s">
        <v>16</v>
      </c>
      <c r="D41" t="s">
        <v>17</v>
      </c>
      <c r="E41" s="17">
        <f>E40*E15</f>
        <v>2.4122045291201185E-4</v>
      </c>
      <c r="F41" s="17">
        <f t="shared" ref="F41:AR41" si="420">F40*F15</f>
        <v>5.1383536345913576E-4</v>
      </c>
      <c r="G41" s="17">
        <f t="shared" ref="G41" si="421">G40*G15</f>
        <v>7.6262006981778338E-4</v>
      </c>
      <c r="H41" s="17">
        <f t="shared" ref="H41" si="422">H40*H15</f>
        <v>9.8756575394960515E-4</v>
      </c>
      <c r="I41" s="17">
        <f t="shared" ref="I41" si="423">I40*I15</f>
        <v>1.1886635935285537E-3</v>
      </c>
      <c r="J41" s="17">
        <f t="shared" ref="J41" si="424">J40*J15</f>
        <v>1.3659047619381998E-3</v>
      </c>
      <c r="K41" s="17">
        <f t="shared" ref="K41" si="425">K40*K15</f>
        <v>1.5192804282690496E-3</v>
      </c>
      <c r="L41" s="17">
        <f t="shared" ref="L41" si="426">L40*L15</f>
        <v>1.6487817573158539E-3</v>
      </c>
      <c r="M41" s="17">
        <f t="shared" ref="M41" si="427">M40*M15</f>
        <v>1.7543999095749213E-3</v>
      </c>
      <c r="N41" s="17">
        <f t="shared" ref="N41" si="428">N40*N15</f>
        <v>1.836126041241428E-3</v>
      </c>
      <c r="O41" s="17">
        <f t="shared" ref="O41" si="429">O40*O15</f>
        <v>1.8939513042067208E-3</v>
      </c>
      <c r="P41" s="17">
        <f t="shared" ref="P41" si="430">P40*P15</f>
        <v>1.9278668460556276E-3</v>
      </c>
      <c r="Q41" s="17">
        <f t="shared" ref="Q41" si="431">Q40*Q15</f>
        <v>1.9378638100637541E-3</v>
      </c>
      <c r="R41" s="17">
        <f t="shared" ref="R41" si="432">R40*R15</f>
        <v>1.9239333351947921E-3</v>
      </c>
      <c r="S41" s="17">
        <f t="shared" ref="S41" si="433">S40*S15</f>
        <v>1.8860665560978128E-3</v>
      </c>
      <c r="T41" s="17">
        <f t="shared" ref="T41" si="434">T40*T15</f>
        <v>1.8242546031045676E-3</v>
      </c>
      <c r="U41" s="17">
        <f t="shared" ref="U41" si="435">U40*U15</f>
        <v>1.7384886022267852E-3</v>
      </c>
      <c r="V41" s="17">
        <f t="shared" ref="V41" si="436">V40*V15</f>
        <v>1.6287596751534579E-3</v>
      </c>
      <c r="W41" s="17">
        <f t="shared" ref="W41" si="437">W40*W15</f>
        <v>1.4950589392481424E-3</v>
      </c>
      <c r="X41" s="17">
        <f t="shared" ref="X41" si="438">X40*X15</f>
        <v>1.3373775075462438E-3</v>
      </c>
      <c r="Y41" s="17">
        <f t="shared" ref="Y41" si="439">Y40*Y15</f>
        <v>1.1557064887523026E-3</v>
      </c>
      <c r="Z41" s="17">
        <f t="shared" ref="Z41" si="440">Z40*Z15</f>
        <v>9.5003698723728847E-4</v>
      </c>
      <c r="AA41" s="17">
        <f t="shared" ref="AA41" si="441">AA40*AA15</f>
        <v>7.2036010303587234E-4</v>
      </c>
      <c r="AB41" s="17">
        <f t="shared" ref="AB41" si="442">AB40*AB15</f>
        <v>4.666669318437194E-4</v>
      </c>
      <c r="AC41" s="17">
        <f t="shared" ref="AC41" si="443">AC40*AC15</f>
        <v>1.8894856501476242E-4</v>
      </c>
      <c r="AD41" s="17">
        <f t="shared" ref="AD41" si="444">AD40*AD15</f>
        <v>-1.1280391044152093E-4</v>
      </c>
      <c r="AE41" s="17">
        <f t="shared" ref="AE41" si="445">AE40*AE15</f>
        <v>-4.3859941186282034E-4</v>
      </c>
      <c r="AF41" s="17">
        <f t="shared" ref="AF41" si="446">AF40*AF15</f>
        <v>-7.8844686093673992E-4</v>
      </c>
      <c r="AG41" s="17">
        <f t="shared" ref="AG41" si="447">AG40*AG15</f>
        <v>-1.1623551837034991E-3</v>
      </c>
      <c r="AH41" s="17">
        <f t="shared" ref="AH41" si="448">AH40*AH15</f>
        <v>-1.5603333105586889E-3</v>
      </c>
      <c r="AI41" s="17">
        <f t="shared" ref="AI41" si="449">AI40*AI15</f>
        <v>-1.9823901762559817E-3</v>
      </c>
      <c r="AJ41" s="17">
        <f t="shared" ref="AJ41" si="450">AJ40*AJ15</f>
        <v>-2.4285347199098787E-3</v>
      </c>
      <c r="AK41" s="17">
        <f t="shared" ref="AK41" si="451">AK40*AK15</f>
        <v>-2.898775884998441E-3</v>
      </c>
      <c r="AL41" s="17">
        <f t="shared" ref="AL41" si="452">AL40*AL15</f>
        <v>-3.3931226193660243E-3</v>
      </c>
      <c r="AM41" s="17">
        <f t="shared" ref="AM41" si="453">AM40*AM15</f>
        <v>-3.9115838752260147E-3</v>
      </c>
      <c r="AN41" s="17">
        <f t="shared" ref="AN41" si="454">AN40*AN15</f>
        <v>-4.4541686091635951E-3</v>
      </c>
      <c r="AO41" s="17">
        <f t="shared" ref="AO41" si="455">AO40*AO15</f>
        <v>-5.0208857821384505E-3</v>
      </c>
      <c r="AP41" s="17">
        <f t="shared" ref="AP41" si="456">AP40*AP15</f>
        <v>-5.6117443594875388E-3</v>
      </c>
      <c r="AQ41" s="17">
        <f t="shared" ref="AQ41" si="457">AQ40*AQ15</f>
        <v>-6.2267533109278328E-3</v>
      </c>
      <c r="AR41" s="17">
        <f t="shared" ref="AR41" si="458">AR40*AR15</f>
        <v>-6.8659216105590561E-3</v>
      </c>
      <c r="AS41" s="17"/>
      <c r="AT41" s="17"/>
      <c r="AU41" s="17"/>
      <c r="AV41" s="17"/>
      <c r="AW41" s="17"/>
      <c r="AX41" s="17"/>
    </row>
    <row r="42" spans="2:50" x14ac:dyDescent="0.15">
      <c r="C42" s="8" t="s">
        <v>13</v>
      </c>
      <c r="D42" t="s">
        <v>32</v>
      </c>
      <c r="E42" s="17">
        <f>E40-E41</f>
        <v>1.2058610441071471</v>
      </c>
      <c r="F42" s="17">
        <f t="shared" ref="F42:AR42" si="459">F40-F41</f>
        <v>1.156773019274234</v>
      </c>
      <c r="G42" s="17">
        <f t="shared" ref="G42" si="460">G40-G41</f>
        <v>1.1076967837350997</v>
      </c>
      <c r="H42" s="17">
        <f t="shared" ref="H42" si="461">H40-H41</f>
        <v>1.0586323419173005</v>
      </c>
      <c r="I42" s="17">
        <f t="shared" ref="I42" si="462">I40-I41</f>
        <v>1.0095796982504797</v>
      </c>
      <c r="J42" s="17">
        <f t="shared" ref="J42" si="463">J40-J41</f>
        <v>0.96053885716637133</v>
      </c>
      <c r="K42" s="17">
        <f t="shared" ref="K42" si="464">K40-K41</f>
        <v>0.9115098230988038</v>
      </c>
      <c r="L42" s="17">
        <f t="shared" ref="L42" si="465">L40-L41</f>
        <v>0.86249260048369747</v>
      </c>
      <c r="M42" s="17">
        <f t="shared" ref="M42" si="466">M40-M41</f>
        <v>0.81348719375906864</v>
      </c>
      <c r="N42" s="17">
        <f t="shared" ref="N42" si="467">N40-N41</f>
        <v>0.76449360736503069</v>
      </c>
      <c r="O42" s="17">
        <f t="shared" ref="O42" si="468">O40-O41</f>
        <v>0.71551184574379356</v>
      </c>
      <c r="P42" s="17">
        <f t="shared" ref="P42" si="469">P40-P41</f>
        <v>0.66654191333966828</v>
      </c>
      <c r="Q42" s="17">
        <f t="shared" ref="Q42" si="470">Q40-Q41</f>
        <v>0.61758381459906486</v>
      </c>
      <c r="R42" s="17">
        <f t="shared" ref="R42" si="471">R40-R41</f>
        <v>0.56863755397049687</v>
      </c>
      <c r="S42" s="17">
        <f t="shared" ref="S42" si="472">S40-S41</f>
        <v>0.51970313590458062</v>
      </c>
      <c r="T42" s="17">
        <f t="shared" ref="T42" si="473">T40-T41</f>
        <v>0.47078056485403735</v>
      </c>
      <c r="U42" s="17">
        <f t="shared" ref="U42" si="474">U40-U41</f>
        <v>0.42186984527369559</v>
      </c>
      <c r="V42" s="17">
        <f t="shared" ref="V42" si="475">V40-V41</f>
        <v>0.37297098162049008</v>
      </c>
      <c r="W42" s="17">
        <f t="shared" ref="W42" si="476">W40-W41</f>
        <v>0.32408397835346586</v>
      </c>
      <c r="X42" s="17">
        <f t="shared" ref="X42" si="477">X40-X41</f>
        <v>0.27520883993377793</v>
      </c>
      <c r="Y42" s="17">
        <f t="shared" ref="Y42" si="478">Y40-Y41</f>
        <v>0.22634557082469309</v>
      </c>
      <c r="Z42" s="17">
        <f t="shared" ref="Z42" si="479">Z40-Z41</f>
        <v>0.17749417549159224</v>
      </c>
      <c r="AA42" s="17">
        <f t="shared" ref="AA42" si="480">AA40-AA41</f>
        <v>0.12865465840196993</v>
      </c>
      <c r="AB42" s="17">
        <f t="shared" ref="AB42" si="481">AB40-AB41</f>
        <v>7.9827024025437648E-2</v>
      </c>
      <c r="AC42" s="17">
        <f t="shared" ref="AC42" si="482">AC40-AC41</f>
        <v>3.101127683372407E-2</v>
      </c>
      <c r="AD42" s="17">
        <f t="shared" ref="AD42" si="483">AD40-AD41</f>
        <v>-1.77925786993237E-2</v>
      </c>
      <c r="AE42" s="17">
        <f t="shared" ref="AE42" si="484">AE40-AE41</f>
        <v>-6.6584538097736845E-2</v>
      </c>
      <c r="AF42" s="17">
        <f t="shared" ref="AF42" si="485">AF40-AF41</f>
        <v>-0.11536459688342679</v>
      </c>
      <c r="AG42" s="17">
        <f t="shared" ref="AG42" si="486">AG40-AG41</f>
        <v>-0.16413275057617971</v>
      </c>
      <c r="AH42" s="17">
        <f t="shared" ref="AH42" si="487">AH40-AH41</f>
        <v>-0.21288899469365904</v>
      </c>
      <c r="AI42" s="17">
        <f t="shared" ref="AI42" si="488">AI40-AI41</f>
        <v>-0.26163332475140105</v>
      </c>
      <c r="AJ42" s="17">
        <f t="shared" ref="AJ42" si="489">AJ40-AJ41</f>
        <v>-0.31036573626281522</v>
      </c>
      <c r="AK42" s="17">
        <f t="shared" ref="AK42" si="490">AK40-AK41</f>
        <v>-0.35908622473918239</v>
      </c>
      <c r="AL42" s="17">
        <f t="shared" ref="AL42" si="491">AL40-AL41</f>
        <v>-0.40779478568965277</v>
      </c>
      <c r="AM42" s="17">
        <f t="shared" ref="AM42" si="492">AM40-AM41</f>
        <v>-0.4564914146212446</v>
      </c>
      <c r="AN42" s="17">
        <f t="shared" ref="AN42" si="493">AN40-AN41</f>
        <v>-0.50517610703884497</v>
      </c>
      <c r="AO42" s="17">
        <f t="shared" ref="AO42" si="494">AO40-AO41</f>
        <v>-0.55384885844520459</v>
      </c>
      <c r="AP42" s="17">
        <f t="shared" ref="AP42" si="495">AP40-AP41</f>
        <v>-0.60250966434093933</v>
      </c>
      <c r="AQ42" s="17">
        <f t="shared" ref="AQ42" si="496">AQ40-AQ41</f>
        <v>-0.65115852022452758</v>
      </c>
      <c r="AR42" s="17">
        <f t="shared" ref="AR42" si="497">AR40-AR41</f>
        <v>-0.69979542159230801</v>
      </c>
      <c r="AS42" s="17"/>
      <c r="AT42" s="17"/>
      <c r="AU42" s="17"/>
      <c r="AV42" s="17"/>
      <c r="AW42" s="17"/>
      <c r="AX42" s="17"/>
    </row>
    <row r="43" spans="2:50" x14ac:dyDescent="0.15">
      <c r="C43" s="8" t="s">
        <v>13</v>
      </c>
      <c r="D43" t="s">
        <v>33</v>
      </c>
      <c r="E43" s="17">
        <f>E42*E38</f>
        <v>6.0293052205357364E-6</v>
      </c>
      <c r="F43" s="17">
        <f t="shared" ref="F43:AR43" si="498">F42*F38</f>
        <v>5.7838650963711709E-6</v>
      </c>
      <c r="G43" s="17">
        <f t="shared" ref="G43" si="499">G42*G38</f>
        <v>5.5384839186754994E-6</v>
      </c>
      <c r="H43" s="17">
        <f t="shared" ref="H43" si="500">H42*H38</f>
        <v>5.2931617095865029E-6</v>
      </c>
      <c r="I43" s="17">
        <f t="shared" ref="I43" si="501">I42*I38</f>
        <v>5.047898491252399E-6</v>
      </c>
      <c r="J43" s="17">
        <f t="shared" ref="J43" si="502">J42*J38</f>
        <v>4.8026942858318568E-6</v>
      </c>
      <c r="K43" s="17">
        <f t="shared" ref="K43" si="503">K42*K38</f>
        <v>4.5575491154940196E-6</v>
      </c>
      <c r="L43" s="17">
        <f t="shared" ref="L43" si="504">L42*L38</f>
        <v>4.3124630024184877E-6</v>
      </c>
      <c r="M43" s="17">
        <f t="shared" ref="M43" si="505">M42*M38</f>
        <v>4.0674359687953439E-6</v>
      </c>
      <c r="N43" s="17">
        <f t="shared" ref="N43" si="506">N42*N38</f>
        <v>3.822468036825154E-6</v>
      </c>
      <c r="O43" s="17">
        <f t="shared" ref="O43" si="507">O42*O38</f>
        <v>3.5775592287189681E-6</v>
      </c>
      <c r="P43" s="17">
        <f t="shared" ref="P43" si="508">P42*P38</f>
        <v>3.3327095666983419E-6</v>
      </c>
      <c r="Q43" s="17">
        <f t="shared" ref="Q43" si="509">Q42*Q38</f>
        <v>3.0879190729953245E-6</v>
      </c>
      <c r="R43" s="17">
        <f t="shared" ref="R43" si="510">R42*R38</f>
        <v>2.8431877698524846E-6</v>
      </c>
      <c r="S43" s="17">
        <f t="shared" ref="S43" si="511">S42*S38</f>
        <v>2.5985156795229031E-6</v>
      </c>
      <c r="T43" s="17">
        <f t="shared" ref="T43" si="512">T42*T38</f>
        <v>2.3539028242701871E-6</v>
      </c>
      <c r="U43" s="17">
        <f t="shared" ref="U43" si="513">U42*U38</f>
        <v>2.1093492263684783E-6</v>
      </c>
      <c r="V43" s="17">
        <f t="shared" ref="V43" si="514">V42*V38</f>
        <v>1.8648549081024506E-6</v>
      </c>
      <c r="W43" s="17">
        <f t="shared" ref="W43" si="515">W42*W38</f>
        <v>1.6204198917673295E-6</v>
      </c>
      <c r="X43" s="17">
        <f t="shared" ref="X43" si="516">X42*X38</f>
        <v>1.3760441996688898E-6</v>
      </c>
      <c r="Y43" s="17">
        <f t="shared" ref="Y43" si="517">Y42*Y38</f>
        <v>1.1317278541234656E-6</v>
      </c>
      <c r="Z43" s="17">
        <f t="shared" ref="Z43" si="518">Z42*Z38</f>
        <v>8.8747087745796128E-7</v>
      </c>
      <c r="AA43" s="17">
        <f t="shared" ref="AA43" si="519">AA42*AA38</f>
        <v>6.4327329200984977E-7</v>
      </c>
      <c r="AB43" s="17">
        <f t="shared" ref="AB43" si="520">AB42*AB38</f>
        <v>3.9913512012718829E-7</v>
      </c>
      <c r="AC43" s="17">
        <f t="shared" ref="AC43" si="521">AC42*AC38</f>
        <v>1.5505638416862036E-7</v>
      </c>
      <c r="AD43" s="17">
        <f t="shared" ref="AD43" si="522">AD42*AD38</f>
        <v>-8.896289349661851E-8</v>
      </c>
      <c r="AE43" s="17">
        <f t="shared" ref="AE43" si="523">AE42*AE38</f>
        <v>-3.3292269048868423E-7</v>
      </c>
      <c r="AF43" s="17">
        <f t="shared" ref="AF43" si="524">AF42*AF38</f>
        <v>-5.7682298441713395E-7</v>
      </c>
      <c r="AG43" s="17">
        <f t="shared" ref="AG43" si="525">AG42*AG38</f>
        <v>-8.2066375288089864E-7</v>
      </c>
      <c r="AH43" s="17">
        <f t="shared" ref="AH43" si="526">AH42*AH38</f>
        <v>-1.0644449734682954E-6</v>
      </c>
      <c r="AI43" s="17">
        <f t="shared" ref="AI43" si="527">AI42*AI38</f>
        <v>-1.3081666237570054E-6</v>
      </c>
      <c r="AJ43" s="17">
        <f t="shared" ref="AJ43" si="528">AJ42*AJ38</f>
        <v>-1.5518286813140763E-6</v>
      </c>
      <c r="AK43" s="17">
        <f t="shared" ref="AK43" si="529">AK42*AK38</f>
        <v>-1.795431123695912E-6</v>
      </c>
      <c r="AL43" s="17">
        <f t="shared" ref="AL43" si="530">AL42*AL38</f>
        <v>-2.038973928448264E-6</v>
      </c>
      <c r="AM43" s="17">
        <f t="shared" ref="AM43" si="531">AM42*AM38</f>
        <v>-2.2824570731062232E-6</v>
      </c>
      <c r="AN43" s="17">
        <f t="shared" ref="AN43" si="532">AN42*AN38</f>
        <v>-2.5258805351942251E-6</v>
      </c>
      <c r="AO43" s="17">
        <f t="shared" ref="AO43" si="533">AO42*AO38</f>
        <v>-2.7692442922260234E-6</v>
      </c>
      <c r="AP43" s="17">
        <f t="shared" ref="AP43" si="534">AP42*AP38</f>
        <v>-3.0125483217046969E-6</v>
      </c>
      <c r="AQ43" s="17">
        <f t="shared" ref="AQ43" si="535">AQ42*AQ38</f>
        <v>-3.2557926011226381E-6</v>
      </c>
      <c r="AR43" s="17">
        <f t="shared" ref="AR43" si="536">AR42*AR38</f>
        <v>-3.4989771079615403E-6</v>
      </c>
      <c r="AS43" s="17"/>
      <c r="AT43" s="17"/>
      <c r="AU43" s="17"/>
      <c r="AV43" s="17"/>
      <c r="AW43" s="17"/>
      <c r="AX43" s="17"/>
    </row>
    <row r="44" spans="2:50" x14ac:dyDescent="0.15">
      <c r="C44" s="8" t="s">
        <v>13</v>
      </c>
      <c r="D44" t="s">
        <v>24</v>
      </c>
      <c r="E44" s="17">
        <f>E39+E43</f>
        <v>9.9266312998996255E-4</v>
      </c>
      <c r="F44" s="17">
        <f t="shared" ref="F44:AR44" si="537">F39+F43</f>
        <v>9.9265853488084469E-4</v>
      </c>
      <c r="G44" s="17">
        <f t="shared" ref="G44" si="538">G39+G43</f>
        <v>9.9265411589669213E-4</v>
      </c>
      <c r="H44" s="17">
        <f t="shared" ref="H44" si="539">H39+H43</f>
        <v>9.9264987314549619E-4</v>
      </c>
      <c r="I44" s="17">
        <f t="shared" ref="I44" si="540">I39+I43</f>
        <v>9.9264580673534292E-4</v>
      </c>
      <c r="J44" s="17">
        <f t="shared" ref="J44" si="541">J39+J43</f>
        <v>9.9264191677441208E-4</v>
      </c>
      <c r="K44" s="17">
        <f t="shared" ref="K44" si="542">K39+K43</f>
        <v>9.9263820337097816E-4</v>
      </c>
      <c r="L44" s="17">
        <f t="shared" ref="L44" si="543">L39+L43</f>
        <v>9.9263466663340912E-4</v>
      </c>
      <c r="M44" s="17">
        <f t="shared" ref="M44" si="544">M39+M43</f>
        <v>9.9263130667016832E-4</v>
      </c>
      <c r="N44" s="17">
        <f t="shared" ref="N44" si="545">N39+N43</f>
        <v>9.9262812358981304E-4</v>
      </c>
      <c r="O44" s="17">
        <f t="shared" ref="O44" si="546">O39+O43</f>
        <v>9.9262511750099593E-4</v>
      </c>
      <c r="P44" s="17">
        <f t="shared" ref="P44" si="547">P39+P43</f>
        <v>9.9262228851246356E-4</v>
      </c>
      <c r="Q44" s="17">
        <f t="shared" ref="Q44" si="548">Q39+Q43</f>
        <v>9.9261963673305835E-4</v>
      </c>
      <c r="R44" s="17">
        <f t="shared" ref="R44" si="549">R39+R43</f>
        <v>9.9261716227171657E-4</v>
      </c>
      <c r="S44" s="17">
        <f t="shared" ref="S44" si="550">S39+S43</f>
        <v>9.9261486523747125E-4</v>
      </c>
      <c r="T44" s="17">
        <f t="shared" ref="T44" si="551">T39+T43</f>
        <v>9.9261274573944906E-4</v>
      </c>
      <c r="U44" s="17">
        <f t="shared" ref="U44" si="552">U39+U43</f>
        <v>9.9261080388687254E-4</v>
      </c>
      <c r="V44" s="17">
        <f t="shared" ref="V44" si="553">V39+V43</f>
        <v>9.9260903978906027E-4</v>
      </c>
      <c r="W44" s="17">
        <f t="shared" ref="W44" si="554">W39+W43</f>
        <v>9.9260745355542602E-4</v>
      </c>
      <c r="X44" s="17">
        <f t="shared" ref="X44" si="555">X39+X43</f>
        <v>9.9260604529547857E-4</v>
      </c>
      <c r="Y44" s="17">
        <f t="shared" ref="Y44" si="556">Y39+Y43</f>
        <v>9.926048151188238E-4</v>
      </c>
      <c r="Z44" s="17">
        <f t="shared" ref="Z44" si="557">Z39+Z43</f>
        <v>9.9260376313516237E-4</v>
      </c>
      <c r="AA44" s="17">
        <f t="shared" ref="AA44" si="558">AA39+AA43</f>
        <v>9.9260288945429167E-4</v>
      </c>
      <c r="AB44" s="17">
        <f t="shared" ref="AB44" si="559">AB39+AB43</f>
        <v>9.9260219418610446E-4</v>
      </c>
      <c r="AC44" s="17">
        <f t="shared" ref="AC44" si="560">AC39+AC43</f>
        <v>9.9260167744059068E-4</v>
      </c>
      <c r="AD44" s="17">
        <f t="shared" ref="AD44" si="561">AD39+AD43</f>
        <v>9.926013393278363E-4</v>
      </c>
      <c r="AE44" s="17">
        <f t="shared" ref="AE44" si="562">AE39+AE43</f>
        <v>9.9260117995802295E-4</v>
      </c>
      <c r="AF44" s="17">
        <f t="shared" ref="AF44" si="563">AF39+AF43</f>
        <v>9.9260119944143002E-4</v>
      </c>
      <c r="AG44" s="17">
        <f t="shared" ref="AG44" si="564">AG39+AG43</f>
        <v>9.92601397888433E-4</v>
      </c>
      <c r="AH44" s="17">
        <f t="shared" ref="AH44" si="565">AH39+AH43</f>
        <v>9.9260177540950404E-4</v>
      </c>
      <c r="AI44" s="17">
        <f t="shared" ref="AI44" si="566">AI39+AI43</f>
        <v>9.9260233211521248E-4</v>
      </c>
      <c r="AJ44" s="17">
        <f t="shared" ref="AJ44" si="567">AJ39+AJ43</f>
        <v>9.9260306811622522E-4</v>
      </c>
      <c r="AK44" s="17">
        <f t="shared" ref="AK44" si="568">AK39+AK43</f>
        <v>9.9260398352330479E-4</v>
      </c>
      <c r="AL44" s="17">
        <f t="shared" ref="AL44" si="569">AL39+AL43</f>
        <v>9.9260507844731258E-4</v>
      </c>
      <c r="AM44" s="17">
        <f t="shared" ref="AM44" si="570">AM39+AM43</f>
        <v>9.926063529992063E-4</v>
      </c>
      <c r="AN44" s="17">
        <f t="shared" ref="AN44" si="571">AN39+AN43</f>
        <v>9.9260780729004184E-4</v>
      </c>
      <c r="AO44" s="17">
        <f t="shared" ref="AO44" si="572">AO39+AO43</f>
        <v>9.9260944143097205E-4</v>
      </c>
      <c r="AP44" s="17">
        <f t="shared" ref="AP44" si="573">AP39+AP43</f>
        <v>9.92611255533248E-4</v>
      </c>
      <c r="AQ44" s="17">
        <f t="shared" ref="AQ44" si="574">AQ39+AQ43</f>
        <v>9.9261324970821812E-4</v>
      </c>
      <c r="AR44" s="17">
        <f t="shared" ref="AR44" si="575">AR39+AR43</f>
        <v>9.9261542406732929E-4</v>
      </c>
      <c r="AS44" s="19"/>
      <c r="AT44" s="19"/>
      <c r="AU44" s="19"/>
      <c r="AV44" s="19"/>
      <c r="AW44" s="19"/>
      <c r="AX44" s="19"/>
    </row>
    <row r="45" spans="2:50" x14ac:dyDescent="0.15">
      <c r="C45" s="8" t="s">
        <v>13</v>
      </c>
      <c r="D45" t="s">
        <v>20</v>
      </c>
      <c r="E45" s="19">
        <f>(E44+E39)/2</f>
        <v>9.8964847737969468E-4</v>
      </c>
      <c r="F45" s="19">
        <f t="shared" ref="F45:AR45" si="576">(F44+F39)/2</f>
        <v>9.8976660233265901E-4</v>
      </c>
      <c r="G45" s="19">
        <f t="shared" ref="G45" si="577">(G44+G39)/2</f>
        <v>9.8988487393735424E-4</v>
      </c>
      <c r="H45" s="19">
        <f t="shared" ref="H45" si="578">(H44+H39)/2</f>
        <v>9.9000329229070308E-4</v>
      </c>
      <c r="I45" s="19">
        <f t="shared" ref="I45" si="579">(I44+I39)/2</f>
        <v>9.9012185748971688E-4</v>
      </c>
      <c r="J45" s="19">
        <f t="shared" ref="J45" si="580">(J44+J39)/2</f>
        <v>9.9024056963149614E-4</v>
      </c>
      <c r="K45" s="19">
        <f t="shared" ref="K45" si="581">(K44+K39)/2</f>
        <v>9.9035942881323114E-4</v>
      </c>
      <c r="L45" s="19">
        <f t="shared" ref="L45" si="582">(L44+L39)/2</f>
        <v>9.9047843513219973E-4</v>
      </c>
      <c r="M45" s="19">
        <f t="shared" ref="M45" si="583">(M44+M39)/2</f>
        <v>9.9059758868577067E-4</v>
      </c>
      <c r="N45" s="19">
        <f t="shared" ref="N45" si="584">(N44+N39)/2</f>
        <v>9.9071688957140048E-4</v>
      </c>
      <c r="O45" s="19">
        <f t="shared" ref="O45" si="585">(O44+O39)/2</f>
        <v>9.9083633788663635E-4</v>
      </c>
      <c r="P45" s="19">
        <f t="shared" ref="P45" si="586">(P44+P39)/2</f>
        <v>9.9095593372911439E-4</v>
      </c>
      <c r="Q45" s="19">
        <f t="shared" ref="Q45" si="587">(Q44+Q39)/2</f>
        <v>9.9107567719656066E-4</v>
      </c>
      <c r="R45" s="19">
        <f t="shared" ref="R45" si="588">(R44+R39)/2</f>
        <v>9.9119556838679038E-4</v>
      </c>
      <c r="S45" s="19">
        <f t="shared" ref="S45" si="589">(S44+S39)/2</f>
        <v>9.9131560739770981E-4</v>
      </c>
      <c r="T45" s="19">
        <f t="shared" ref="T45" si="590">(T44+T39)/2</f>
        <v>9.9143579432731392E-4</v>
      </c>
      <c r="U45" s="19">
        <f t="shared" ref="U45" si="591">(U44+U39)/2</f>
        <v>9.9155612927368832E-4</v>
      </c>
      <c r="V45" s="19">
        <f t="shared" ref="V45" si="592">(V44+V39)/2</f>
        <v>9.9167661233500902E-4</v>
      </c>
      <c r="W45" s="19">
        <f t="shared" ref="W45" si="593">(W44+W39)/2</f>
        <v>9.9179724360954225E-4</v>
      </c>
      <c r="X45" s="19">
        <f t="shared" ref="X45" si="594">(X44+X39)/2</f>
        <v>9.9191802319564424E-4</v>
      </c>
      <c r="Y45" s="19">
        <f t="shared" ref="Y45" si="595">(Y44+Y39)/2</f>
        <v>9.9203895119176207E-4</v>
      </c>
      <c r="Z45" s="19">
        <f t="shared" ref="Z45" si="596">(Z44+Z39)/2</f>
        <v>9.9216002769643343E-4</v>
      </c>
      <c r="AA45" s="19">
        <f t="shared" ref="AA45" si="597">(AA44+AA39)/2</f>
        <v>9.922812528082867E-4</v>
      </c>
      <c r="AB45" s="19">
        <f t="shared" ref="AB45" si="598">(AB44+AB39)/2</f>
        <v>9.9240262662604085E-4</v>
      </c>
      <c r="AC45" s="19">
        <f t="shared" ref="AC45" si="599">(AC44+AC39)/2</f>
        <v>9.925241492485064E-4</v>
      </c>
      <c r="AD45" s="19">
        <f t="shared" ref="AD45" si="600">(AD44+AD39)/2</f>
        <v>9.9264582077458448E-4</v>
      </c>
      <c r="AE45" s="19">
        <f t="shared" ref="AE45" si="601">(AE44+AE39)/2</f>
        <v>9.927676413032673E-4</v>
      </c>
      <c r="AF45" s="19">
        <f t="shared" ref="AF45" si="602">(AF44+AF39)/2</f>
        <v>9.9288961093363859E-4</v>
      </c>
      <c r="AG45" s="19">
        <f t="shared" ref="AG45" si="603">(AG44+AG39)/2</f>
        <v>9.9301172976487334E-4</v>
      </c>
      <c r="AH45" s="19">
        <f t="shared" ref="AH45" si="604">(AH44+AH39)/2</f>
        <v>9.9313399789623807E-4</v>
      </c>
      <c r="AI45" s="19">
        <f t="shared" ref="AI45" si="605">(AI44+AI39)/2</f>
        <v>9.9325641542709103E-4</v>
      </c>
      <c r="AJ45" s="19">
        <f t="shared" ref="AJ45" si="606">(AJ44+AJ39)/2</f>
        <v>9.933789824568824E-4</v>
      </c>
      <c r="AK45" s="19">
        <f t="shared" ref="AK45" si="607">(AK44+AK39)/2</f>
        <v>9.9350169908515276E-4</v>
      </c>
      <c r="AL45" s="19">
        <f t="shared" ref="AL45" si="608">(AL44+AL39)/2</f>
        <v>9.9362456541153684E-4</v>
      </c>
      <c r="AM45" s="19">
        <f t="shared" ref="AM45" si="609">(AM44+AM39)/2</f>
        <v>9.9374758153575934E-4</v>
      </c>
      <c r="AN45" s="19">
        <f t="shared" ref="AN45" si="610">(AN44+AN39)/2</f>
        <v>9.9387074755763905E-4</v>
      </c>
      <c r="AO45" s="19">
        <f t="shared" ref="AO45" si="611">(AO44+AO39)/2</f>
        <v>9.9399406357708522E-4</v>
      </c>
      <c r="AP45" s="19">
        <f t="shared" ref="AP45" si="612">(AP44+AP39)/2</f>
        <v>9.941175296941003E-4</v>
      </c>
      <c r="AQ45" s="19">
        <f t="shared" ref="AQ45" si="613">(AQ44+AQ39)/2</f>
        <v>9.9424114600877959E-4</v>
      </c>
      <c r="AR45" s="19">
        <f t="shared" ref="AR45" si="614">(AR44+AR39)/2</f>
        <v>9.9436491262131009E-4</v>
      </c>
      <c r="AS45" s="15"/>
      <c r="AT45" s="15"/>
      <c r="AU45" s="15"/>
      <c r="AV45" s="15"/>
      <c r="AW45" s="15"/>
      <c r="AX45" s="15"/>
    </row>
    <row r="46" spans="2:50" x14ac:dyDescent="0.15">
      <c r="C46" s="14" t="s">
        <v>13</v>
      </c>
      <c r="D46" s="1" t="s">
        <v>21</v>
      </c>
      <c r="E46" s="15">
        <f>E42/E45</f>
        <v>1218.4741063816127</v>
      </c>
      <c r="F46" s="15">
        <f t="shared" ref="F46:AR46" si="615">F42/F45</f>
        <v>1168.7331301621798</v>
      </c>
      <c r="G46" s="15">
        <f t="shared" ref="G46" si="616">G42/G45</f>
        <v>1119.015769307736</v>
      </c>
      <c r="H46" s="15">
        <f t="shared" ref="H46" si="617">H42/H45</f>
        <v>1069.3220418164481</v>
      </c>
      <c r="I46" s="15">
        <f t="shared" ref="I46" si="618">I42/I45</f>
        <v>1019.6519656783406</v>
      </c>
      <c r="J46" s="15">
        <f t="shared" ref="J46" si="619">J42/J45</f>
        <v>970.00555887527628</v>
      </c>
      <c r="K46" s="15">
        <f t="shared" ref="K46" si="620">K42/K45</f>
        <v>920.38283938093616</v>
      </c>
      <c r="L46" s="15">
        <f t="shared" ref="L46" si="621">L42/L45</f>
        <v>870.78382516079728</v>
      </c>
      <c r="M46" s="15">
        <f t="shared" ref="M46" si="622">M42/M45</f>
        <v>821.20853417211015</v>
      </c>
      <c r="N46" s="15">
        <f t="shared" ref="N46" si="623">N42/N45</f>
        <v>771.65698436388072</v>
      </c>
      <c r="O46" s="15">
        <f t="shared" ref="O46" si="624">O42/O45</f>
        <v>722.1291936768439</v>
      </c>
      <c r="P46" s="15">
        <f t="shared" ref="P46" si="625">P42/P45</f>
        <v>672.62518004344759</v>
      </c>
      <c r="Q46" s="15">
        <f t="shared" ref="Q46" si="626">Q42/Q45</f>
        <v>623.14496138782658</v>
      </c>
      <c r="R46" s="15">
        <f t="shared" ref="R46" si="627">R42/R45</f>
        <v>573.68855562578506</v>
      </c>
      <c r="S46" s="15">
        <f t="shared" ref="S46" si="628">S42/S45</f>
        <v>524.2559806647721</v>
      </c>
      <c r="T46" s="15">
        <f t="shared" ref="T46" si="629">T42/T45</f>
        <v>474.84725440386234</v>
      </c>
      <c r="U46" s="15">
        <f t="shared" ref="U46" si="630">U42/U45</f>
        <v>425.46239473373424</v>
      </c>
      <c r="V46" s="15">
        <f t="shared" ref="V46" si="631">V42/V45</f>
        <v>376.10141953664703</v>
      </c>
      <c r="W46" s="15">
        <f t="shared" ref="W46" si="632">W42/W45</f>
        <v>326.76434668642167</v>
      </c>
      <c r="X46" s="15">
        <f t="shared" ref="X46" si="633">X42/X45</f>
        <v>277.45119404841807</v>
      </c>
      <c r="Y46" s="15">
        <f t="shared" ref="Y46" si="634">Y42/Y45</f>
        <v>228.16197947951369</v>
      </c>
      <c r="Z46" s="15">
        <f t="shared" ref="Z46" si="635">Z42/Z45</f>
        <v>178.89672082808329</v>
      </c>
      <c r="AA46" s="15">
        <f t="shared" ref="AA46" si="636">AA42/AA45</f>
        <v>129.65543593397567</v>
      </c>
      <c r="AB46" s="15">
        <f t="shared" ref="AB46" si="637">AB42/AB45</f>
        <v>80.438142628494091</v>
      </c>
      <c r="AC46" s="15">
        <f t="shared" ref="AC46" si="638">AC42/AC45</f>
        <v>31.24485873437375</v>
      </c>
      <c r="AD46" s="15">
        <f t="shared" ref="AD46" si="639">AD42/AD45</f>
        <v>-17.924397934239767</v>
      </c>
      <c r="AE46" s="15">
        <f t="shared" ref="AE46" si="640">AE42/AE45</f>
        <v>-67.069609571809991</v>
      </c>
      <c r="AF46" s="15">
        <f t="shared" ref="AF46" si="641">AF42/AF45</f>
        <v>-116.19075838143438</v>
      </c>
      <c r="AG46" s="15">
        <f t="shared" ref="AG46" si="642">AG42/AG45</f>
        <v>-165.28782657486158</v>
      </c>
      <c r="AH46" s="15">
        <f t="shared" ref="AH46" si="643">AH42/AH45</f>
        <v>-214.36079637251683</v>
      </c>
      <c r="AI46" s="15">
        <f t="shared" ref="AI46" si="644">AI42/AI45</f>
        <v>-263.40965000352014</v>
      </c>
      <c r="AJ46" s="15">
        <f t="shared" ref="AJ46" si="645">AJ42/AJ45</f>
        <v>-312.43436970570963</v>
      </c>
      <c r="AK46" s="15">
        <f t="shared" ref="AK46" si="646">AK42/AK45</f>
        <v>-361.43493772566279</v>
      </c>
      <c r="AL46" s="15">
        <f t="shared" ref="AL46" si="647">AL42/AL45</f>
        <v>-410.41133631871651</v>
      </c>
      <c r="AM46" s="15">
        <f t="shared" ref="AM46" si="648">AM42/AM45</f>
        <v>-459.36354774898945</v>
      </c>
      <c r="AN46" s="15">
        <f t="shared" ref="AN46" si="649">AN42/AN45</f>
        <v>-508.29155428940476</v>
      </c>
      <c r="AO46" s="15">
        <f t="shared" ref="AO46" si="650">AO42/AO45</f>
        <v>-557.19533822170865</v>
      </c>
      <c r="AP46" s="15">
        <f t="shared" ref="AP46" si="651">AP42/AP45</f>
        <v>-606.07488183649423</v>
      </c>
      <c r="AQ46" s="15">
        <f t="shared" ref="AQ46" si="652">AQ42/AQ45</f>
        <v>-654.93016743322107</v>
      </c>
      <c r="AR46" s="15">
        <f t="shared" ref="AR46" si="653">AR42/AR45</f>
        <v>-703.76117732023727</v>
      </c>
    </row>
    <row r="48" spans="2:50" x14ac:dyDescent="0.15">
      <c r="C48" s="8"/>
    </row>
    <row r="49" spans="2:50" x14ac:dyDescent="0.15">
      <c r="B49" t="s">
        <v>42</v>
      </c>
      <c r="D49" t="s">
        <v>44</v>
      </c>
      <c r="E49">
        <f>E4</f>
        <v>1000</v>
      </c>
      <c r="F49">
        <f>F4</f>
        <v>1000</v>
      </c>
      <c r="G49">
        <f t="shared" ref="G49:H49" si="654">G4</f>
        <v>1000</v>
      </c>
      <c r="H49">
        <f t="shared" si="654"/>
        <v>1000</v>
      </c>
      <c r="I49">
        <f t="shared" ref="I49:AR49" si="655">I4</f>
        <v>1000</v>
      </c>
      <c r="J49">
        <f t="shared" si="655"/>
        <v>1000</v>
      </c>
      <c r="K49">
        <f t="shared" si="655"/>
        <v>1000</v>
      </c>
      <c r="L49">
        <f t="shared" si="655"/>
        <v>1000</v>
      </c>
      <c r="M49">
        <f t="shared" si="655"/>
        <v>1000</v>
      </c>
      <c r="N49">
        <f t="shared" si="655"/>
        <v>1000</v>
      </c>
      <c r="O49">
        <f t="shared" si="655"/>
        <v>1000</v>
      </c>
      <c r="P49">
        <f t="shared" si="655"/>
        <v>1000</v>
      </c>
      <c r="Q49">
        <f t="shared" si="655"/>
        <v>1000</v>
      </c>
      <c r="R49">
        <f t="shared" si="655"/>
        <v>1000</v>
      </c>
      <c r="S49">
        <f t="shared" si="655"/>
        <v>1000</v>
      </c>
      <c r="T49">
        <f t="shared" si="655"/>
        <v>1000</v>
      </c>
      <c r="U49">
        <f t="shared" si="655"/>
        <v>1000</v>
      </c>
      <c r="V49">
        <f t="shared" si="655"/>
        <v>1000</v>
      </c>
      <c r="W49">
        <f t="shared" si="655"/>
        <v>1000</v>
      </c>
      <c r="X49">
        <f t="shared" si="655"/>
        <v>1000</v>
      </c>
      <c r="Y49">
        <f t="shared" si="655"/>
        <v>1000</v>
      </c>
      <c r="Z49">
        <f t="shared" si="655"/>
        <v>1000</v>
      </c>
      <c r="AA49">
        <f t="shared" si="655"/>
        <v>1000</v>
      </c>
      <c r="AB49">
        <f t="shared" si="655"/>
        <v>1000</v>
      </c>
      <c r="AC49">
        <f t="shared" si="655"/>
        <v>1000</v>
      </c>
      <c r="AD49">
        <f t="shared" si="655"/>
        <v>1000</v>
      </c>
      <c r="AE49">
        <f t="shared" si="655"/>
        <v>1000</v>
      </c>
      <c r="AF49">
        <f t="shared" si="655"/>
        <v>1000</v>
      </c>
      <c r="AG49">
        <f t="shared" si="655"/>
        <v>1000</v>
      </c>
      <c r="AH49">
        <f t="shared" si="655"/>
        <v>1000</v>
      </c>
      <c r="AI49">
        <f t="shared" si="655"/>
        <v>1000</v>
      </c>
      <c r="AJ49">
        <f t="shared" si="655"/>
        <v>1000</v>
      </c>
      <c r="AK49">
        <f t="shared" si="655"/>
        <v>1000</v>
      </c>
      <c r="AL49">
        <f t="shared" si="655"/>
        <v>1000</v>
      </c>
      <c r="AM49">
        <f t="shared" si="655"/>
        <v>1000</v>
      </c>
      <c r="AN49">
        <f t="shared" si="655"/>
        <v>1000</v>
      </c>
      <c r="AO49">
        <f t="shared" si="655"/>
        <v>1000</v>
      </c>
      <c r="AP49">
        <f t="shared" si="655"/>
        <v>1000</v>
      </c>
      <c r="AQ49">
        <f t="shared" si="655"/>
        <v>1000</v>
      </c>
      <c r="AR49">
        <f t="shared" si="655"/>
        <v>1000</v>
      </c>
      <c r="AS49" s="10"/>
      <c r="AT49" s="10"/>
      <c r="AU49" s="10"/>
      <c r="AV49" s="10"/>
      <c r="AW49" s="10"/>
      <c r="AX49" s="10"/>
    </row>
    <row r="50" spans="2:50" x14ac:dyDescent="0.15">
      <c r="D50" t="s">
        <v>56</v>
      </c>
      <c r="E50" s="10">
        <f>E27</f>
        <v>1.2061022645600592</v>
      </c>
      <c r="F50" s="10">
        <f>F27</f>
        <v>1.1572868546376931</v>
      </c>
      <c r="G50" s="10">
        <f t="shared" ref="G50:H50" si="656">G27</f>
        <v>1.1084594038049176</v>
      </c>
      <c r="H50" s="10">
        <f t="shared" si="656"/>
        <v>1.05961990767125</v>
      </c>
      <c r="I50" s="10">
        <f t="shared" ref="I50:AR50" si="657">I27</f>
        <v>1.0107683618440082</v>
      </c>
      <c r="J50" s="10">
        <f t="shared" si="657"/>
        <v>0.96190476192830954</v>
      </c>
      <c r="K50" s="10">
        <f t="shared" si="657"/>
        <v>0.91302910352707289</v>
      </c>
      <c r="L50" s="10">
        <f t="shared" si="657"/>
        <v>0.86414138224101333</v>
      </c>
      <c r="M50" s="10">
        <f t="shared" si="657"/>
        <v>0.81524159366864357</v>
      </c>
      <c r="N50" s="10">
        <f t="shared" si="657"/>
        <v>0.76632973340627208</v>
      </c>
      <c r="O50" s="10">
        <f t="shared" si="657"/>
        <v>0.71740579704800034</v>
      </c>
      <c r="P50" s="10">
        <f t="shared" si="657"/>
        <v>0.66846978018572389</v>
      </c>
      <c r="Q50" s="10">
        <f t="shared" si="657"/>
        <v>0.61952167840912864</v>
      </c>
      <c r="R50" s="10">
        <f t="shared" si="657"/>
        <v>0.57056148730569167</v>
      </c>
      <c r="S50" s="10">
        <f t="shared" si="657"/>
        <v>0.52158920246067841</v>
      </c>
      <c r="T50" s="10">
        <f t="shared" si="657"/>
        <v>0.47260481945714194</v>
      </c>
      <c r="U50" s="10">
        <f t="shared" si="657"/>
        <v>0.42360833387592239</v>
      </c>
      <c r="V50" s="10">
        <f t="shared" si="657"/>
        <v>0.37459974129564355</v>
      </c>
      <c r="W50" s="10">
        <f t="shared" si="657"/>
        <v>0.32557903729271398</v>
      </c>
      <c r="X50" s="10">
        <f t="shared" si="657"/>
        <v>0.27654621744132418</v>
      </c>
      <c r="Y50" s="10">
        <f t="shared" si="657"/>
        <v>0.22750127731344538</v>
      </c>
      <c r="Z50" s="10">
        <f t="shared" si="657"/>
        <v>0.17844421247882952</v>
      </c>
      <c r="AA50" s="10">
        <f t="shared" si="657"/>
        <v>0.1293750185050058</v>
      </c>
      <c r="AB50" s="10">
        <f t="shared" si="657"/>
        <v>8.0293690957281366E-2</v>
      </c>
      <c r="AC50" s="10">
        <f t="shared" si="657"/>
        <v>3.1200225398738832E-2</v>
      </c>
      <c r="AD50" s="10">
        <f t="shared" si="657"/>
        <v>-1.7905382609765222E-2</v>
      </c>
      <c r="AE50" s="10">
        <f t="shared" si="657"/>
        <v>-6.7023137509599665E-2</v>
      </c>
      <c r="AF50" s="10">
        <f t="shared" si="657"/>
        <v>-0.11615304374436353</v>
      </c>
      <c r="AG50" s="10">
        <f t="shared" si="657"/>
        <v>-0.16529510575988321</v>
      </c>
      <c r="AH50" s="10">
        <f t="shared" si="657"/>
        <v>-0.21444932800421773</v>
      </c>
      <c r="AI50" s="10">
        <f t="shared" si="657"/>
        <v>-0.26361571492765701</v>
      </c>
      <c r="AJ50" s="10">
        <f t="shared" si="657"/>
        <v>-0.31279427098272511</v>
      </c>
      <c r="AK50" s="10">
        <f t="shared" si="657"/>
        <v>-0.36198500062418082</v>
      </c>
      <c r="AL50" s="10">
        <f t="shared" si="657"/>
        <v>-0.4111879083090188</v>
      </c>
      <c r="AM50" s="10">
        <f t="shared" si="657"/>
        <v>-0.46040299849647059</v>
      </c>
      <c r="AN50" s="10">
        <f t="shared" si="657"/>
        <v>-0.50963027564800856</v>
      </c>
      <c r="AO50" s="10">
        <f t="shared" si="657"/>
        <v>-0.55886974422734303</v>
      </c>
      <c r="AP50" s="10">
        <f t="shared" si="657"/>
        <v>-0.60812140870042686</v>
      </c>
      <c r="AQ50" s="10">
        <f t="shared" si="657"/>
        <v>-0.65738527353545539</v>
      </c>
      <c r="AR50" s="10">
        <f t="shared" si="657"/>
        <v>-0.70666134320286711</v>
      </c>
      <c r="AS50" s="18"/>
      <c r="AT50" s="18"/>
      <c r="AU50" s="18"/>
      <c r="AV50" s="18"/>
      <c r="AW50" s="18"/>
      <c r="AX50" s="18"/>
    </row>
    <row r="51" spans="2:50" x14ac:dyDescent="0.15">
      <c r="D51" t="s">
        <v>47</v>
      </c>
      <c r="E51" s="18">
        <f>E23</f>
        <v>1209.9919199999999</v>
      </c>
      <c r="F51" s="18">
        <f>F23</f>
        <v>1161.1601785280002</v>
      </c>
      <c r="G51" s="18">
        <f t="shared" ref="G51:H51" si="658">G23</f>
        <v>1112.3043845119998</v>
      </c>
      <c r="H51" s="18">
        <f t="shared" si="658"/>
        <v>1063.4245379519998</v>
      </c>
      <c r="I51" s="18">
        <f t="shared" ref="I51:AR51" si="659">I23</f>
        <v>1014.5206388480001</v>
      </c>
      <c r="J51" s="18">
        <f t="shared" si="659"/>
        <v>965.59268719999989</v>
      </c>
      <c r="K51" s="18">
        <f t="shared" si="659"/>
        <v>916.640683008</v>
      </c>
      <c r="L51" s="18">
        <f t="shared" si="659"/>
        <v>867.66462627199996</v>
      </c>
      <c r="M51" s="18">
        <f t="shared" si="659"/>
        <v>818.66451699199968</v>
      </c>
      <c r="N51" s="18">
        <f t="shared" si="659"/>
        <v>769.64035516800004</v>
      </c>
      <c r="O51" s="18">
        <f t="shared" si="659"/>
        <v>720.59214079999992</v>
      </c>
      <c r="P51" s="18">
        <f t="shared" si="659"/>
        <v>671.51987388800012</v>
      </c>
      <c r="Q51" s="18">
        <f t="shared" si="659"/>
        <v>622.42355443200017</v>
      </c>
      <c r="R51" s="18">
        <f t="shared" si="659"/>
        <v>573.3031824320002</v>
      </c>
      <c r="S51" s="18">
        <f t="shared" si="659"/>
        <v>524.15875788800008</v>
      </c>
      <c r="T51" s="18">
        <f t="shared" si="659"/>
        <v>474.99028079999999</v>
      </c>
      <c r="U51" s="18">
        <f t="shared" si="659"/>
        <v>425.79775116800016</v>
      </c>
      <c r="V51" s="18">
        <f t="shared" si="659"/>
        <v>376.58116899200007</v>
      </c>
      <c r="W51" s="18">
        <f t="shared" si="659"/>
        <v>327.34053427200001</v>
      </c>
      <c r="X51" s="18">
        <f t="shared" si="659"/>
        <v>278.0758470080001</v>
      </c>
      <c r="Y51" s="18">
        <f t="shared" si="659"/>
        <v>228.78710719999978</v>
      </c>
      <c r="Z51" s="18">
        <f t="shared" si="659"/>
        <v>179.47431484799989</v>
      </c>
      <c r="AA51" s="18">
        <f t="shared" si="659"/>
        <v>130.13746995199975</v>
      </c>
      <c r="AB51" s="18">
        <f t="shared" si="659"/>
        <v>80.77657251199976</v>
      </c>
      <c r="AC51" s="18">
        <f t="shared" si="659"/>
        <v>31.391622527999857</v>
      </c>
      <c r="AD51" s="18">
        <f t="shared" si="659"/>
        <v>-18.017380000000429</v>
      </c>
      <c r="AE51" s="18">
        <f t="shared" si="659"/>
        <v>-67.450435072000204</v>
      </c>
      <c r="AF51" s="18">
        <f t="shared" si="659"/>
        <v>-116.90754268800055</v>
      </c>
      <c r="AG51" s="18">
        <f t="shared" si="659"/>
        <v>-166.38870284800043</v>
      </c>
      <c r="AH51" s="18">
        <f t="shared" si="659"/>
        <v>-215.89391555200061</v>
      </c>
      <c r="AI51" s="18">
        <f t="shared" si="659"/>
        <v>-265.42318080000058</v>
      </c>
      <c r="AJ51" s="18">
        <f t="shared" si="659"/>
        <v>-314.97649859200055</v>
      </c>
      <c r="AK51" s="18">
        <f t="shared" si="659"/>
        <v>-364.55386892800067</v>
      </c>
      <c r="AL51" s="18">
        <f t="shared" si="659"/>
        <v>-414.15529180800075</v>
      </c>
      <c r="AM51" s="18">
        <f t="shared" si="659"/>
        <v>-463.78076723200007</v>
      </c>
      <c r="AN51" s="18">
        <f t="shared" si="659"/>
        <v>-513.43029520000016</v>
      </c>
      <c r="AO51" s="18">
        <f t="shared" si="659"/>
        <v>-563.10387571199999</v>
      </c>
      <c r="AP51" s="18">
        <f t="shared" si="659"/>
        <v>-612.80150876800008</v>
      </c>
      <c r="AQ51" s="18">
        <f t="shared" si="659"/>
        <v>-662.52319436800019</v>
      </c>
      <c r="AR51" s="18">
        <f t="shared" si="659"/>
        <v>-712.26893251199954</v>
      </c>
    </row>
    <row r="52" spans="2:50" x14ac:dyDescent="0.15">
      <c r="D52" t="s">
        <v>45</v>
      </c>
      <c r="E52">
        <f>E50*E49</f>
        <v>1206.1022645600592</v>
      </c>
      <c r="F52">
        <f>F50*F49</f>
        <v>1157.2868546376931</v>
      </c>
      <c r="G52">
        <f t="shared" ref="G52:H52" si="660">G50*G49</f>
        <v>1108.4594038049177</v>
      </c>
      <c r="H52">
        <f t="shared" si="660"/>
        <v>1059.6199076712501</v>
      </c>
      <c r="I52">
        <f t="shared" ref="I52:AR52" si="661">I50*I49</f>
        <v>1010.7683618440082</v>
      </c>
      <c r="J52">
        <f t="shared" si="661"/>
        <v>961.90476192830954</v>
      </c>
      <c r="K52">
        <f t="shared" si="661"/>
        <v>913.02910352707295</v>
      </c>
      <c r="L52">
        <f t="shared" si="661"/>
        <v>864.14138224101339</v>
      </c>
      <c r="M52">
        <f t="shared" si="661"/>
        <v>815.24159366864353</v>
      </c>
      <c r="N52">
        <f t="shared" si="661"/>
        <v>766.32973340627211</v>
      </c>
      <c r="O52">
        <f t="shared" si="661"/>
        <v>717.4057970480003</v>
      </c>
      <c r="P52">
        <f t="shared" si="661"/>
        <v>668.46978018572395</v>
      </c>
      <c r="Q52">
        <f t="shared" si="661"/>
        <v>619.52167840912864</v>
      </c>
      <c r="R52">
        <f t="shared" si="661"/>
        <v>570.56148730569168</v>
      </c>
      <c r="S52">
        <f t="shared" si="661"/>
        <v>521.58920246067839</v>
      </c>
      <c r="T52">
        <f t="shared" si="661"/>
        <v>472.60481945714196</v>
      </c>
      <c r="U52">
        <f t="shared" si="661"/>
        <v>423.60833387592237</v>
      </c>
      <c r="V52">
        <f t="shared" si="661"/>
        <v>374.59974129564353</v>
      </c>
      <c r="W52">
        <f t="shared" si="661"/>
        <v>325.57903729271396</v>
      </c>
      <c r="X52">
        <f t="shared" si="661"/>
        <v>276.54621744132419</v>
      </c>
      <c r="Y52">
        <f t="shared" si="661"/>
        <v>227.50127731344537</v>
      </c>
      <c r="Z52">
        <f t="shared" si="661"/>
        <v>178.44421247882951</v>
      </c>
      <c r="AA52">
        <f t="shared" si="661"/>
        <v>129.37501850500578</v>
      </c>
      <c r="AB52">
        <f t="shared" si="661"/>
        <v>80.29369095728137</v>
      </c>
      <c r="AC52">
        <f t="shared" si="661"/>
        <v>31.20022539873883</v>
      </c>
      <c r="AD52">
        <f t="shared" si="661"/>
        <v>-17.905382609765223</v>
      </c>
      <c r="AE52">
        <f t="shared" si="661"/>
        <v>-67.023137509599664</v>
      </c>
      <c r="AF52">
        <f t="shared" si="661"/>
        <v>-116.15304374436353</v>
      </c>
      <c r="AG52">
        <f t="shared" si="661"/>
        <v>-165.2951057598832</v>
      </c>
      <c r="AH52">
        <f t="shared" si="661"/>
        <v>-214.44932800421773</v>
      </c>
      <c r="AI52">
        <f t="shared" si="661"/>
        <v>-263.615714927657</v>
      </c>
      <c r="AJ52">
        <f t="shared" si="661"/>
        <v>-312.7942709827251</v>
      </c>
      <c r="AK52">
        <f t="shared" si="661"/>
        <v>-361.98500062418083</v>
      </c>
      <c r="AL52">
        <f t="shared" si="661"/>
        <v>-411.18790830901878</v>
      </c>
      <c r="AM52">
        <f t="shared" si="661"/>
        <v>-460.40299849647062</v>
      </c>
      <c r="AN52">
        <f t="shared" si="661"/>
        <v>-509.63027564800853</v>
      </c>
      <c r="AO52">
        <f t="shared" si="661"/>
        <v>-558.86974422734306</v>
      </c>
      <c r="AP52">
        <f t="shared" si="661"/>
        <v>-608.12140870042685</v>
      </c>
      <c r="AQ52">
        <f t="shared" si="661"/>
        <v>-657.38527353545544</v>
      </c>
      <c r="AR52">
        <f t="shared" si="661"/>
        <v>-706.6613432028671</v>
      </c>
      <c r="AS52" s="18"/>
      <c r="AT52" s="18"/>
      <c r="AU52" s="18"/>
      <c r="AV52" s="18"/>
      <c r="AW52" s="18"/>
      <c r="AX52" s="18"/>
    </row>
    <row r="53" spans="2:50" x14ac:dyDescent="0.15">
      <c r="D53" t="s">
        <v>54</v>
      </c>
      <c r="E53">
        <f>1/E49</f>
        <v>1E-3</v>
      </c>
      <c r="F53">
        <f>1/F49</f>
        <v>1E-3</v>
      </c>
      <c r="G53">
        <f t="shared" ref="G53:H53" si="662">1/G49</f>
        <v>1E-3</v>
      </c>
      <c r="H53">
        <f t="shared" si="662"/>
        <v>1E-3</v>
      </c>
      <c r="I53">
        <f t="shared" ref="I53:AR53" si="663">1/I49</f>
        <v>1E-3</v>
      </c>
      <c r="J53">
        <f t="shared" si="663"/>
        <v>1E-3</v>
      </c>
      <c r="K53">
        <f t="shared" si="663"/>
        <v>1E-3</v>
      </c>
      <c r="L53">
        <f t="shared" si="663"/>
        <v>1E-3</v>
      </c>
      <c r="M53">
        <f t="shared" si="663"/>
        <v>1E-3</v>
      </c>
      <c r="N53">
        <f t="shared" si="663"/>
        <v>1E-3</v>
      </c>
      <c r="O53">
        <f t="shared" si="663"/>
        <v>1E-3</v>
      </c>
      <c r="P53">
        <f t="shared" si="663"/>
        <v>1E-3</v>
      </c>
      <c r="Q53">
        <f t="shared" si="663"/>
        <v>1E-3</v>
      </c>
      <c r="R53">
        <f t="shared" si="663"/>
        <v>1E-3</v>
      </c>
      <c r="S53">
        <f t="shared" si="663"/>
        <v>1E-3</v>
      </c>
      <c r="T53">
        <f t="shared" si="663"/>
        <v>1E-3</v>
      </c>
      <c r="U53">
        <f t="shared" si="663"/>
        <v>1E-3</v>
      </c>
      <c r="V53">
        <f t="shared" si="663"/>
        <v>1E-3</v>
      </c>
      <c r="W53">
        <f t="shared" si="663"/>
        <v>1E-3</v>
      </c>
      <c r="X53">
        <f t="shared" si="663"/>
        <v>1E-3</v>
      </c>
      <c r="Y53">
        <f t="shared" si="663"/>
        <v>1E-3</v>
      </c>
      <c r="Z53">
        <f t="shared" si="663"/>
        <v>1E-3</v>
      </c>
      <c r="AA53">
        <f t="shared" si="663"/>
        <v>1E-3</v>
      </c>
      <c r="AB53">
        <f t="shared" si="663"/>
        <v>1E-3</v>
      </c>
      <c r="AC53">
        <f t="shared" si="663"/>
        <v>1E-3</v>
      </c>
      <c r="AD53">
        <f t="shared" si="663"/>
        <v>1E-3</v>
      </c>
      <c r="AE53">
        <f t="shared" si="663"/>
        <v>1E-3</v>
      </c>
      <c r="AF53">
        <f t="shared" si="663"/>
        <v>1E-3</v>
      </c>
      <c r="AG53">
        <f t="shared" si="663"/>
        <v>1E-3</v>
      </c>
      <c r="AH53">
        <f t="shared" si="663"/>
        <v>1E-3</v>
      </c>
      <c r="AI53">
        <f t="shared" si="663"/>
        <v>1E-3</v>
      </c>
      <c r="AJ53">
        <f t="shared" si="663"/>
        <v>1E-3</v>
      </c>
      <c r="AK53">
        <f t="shared" si="663"/>
        <v>1E-3</v>
      </c>
      <c r="AL53">
        <f t="shared" si="663"/>
        <v>1E-3</v>
      </c>
      <c r="AM53">
        <f t="shared" si="663"/>
        <v>1E-3</v>
      </c>
      <c r="AN53">
        <f t="shared" si="663"/>
        <v>1E-3</v>
      </c>
      <c r="AO53">
        <f t="shared" si="663"/>
        <v>1E-3</v>
      </c>
      <c r="AP53">
        <f t="shared" si="663"/>
        <v>1E-3</v>
      </c>
      <c r="AQ53">
        <f t="shared" si="663"/>
        <v>1E-3</v>
      </c>
      <c r="AR53">
        <f t="shared" si="663"/>
        <v>1E-3</v>
      </c>
    </row>
    <row r="54" spans="2:50" x14ac:dyDescent="0.15">
      <c r="D54" t="s">
        <v>55</v>
      </c>
      <c r="E54">
        <f>E38</f>
        <v>5.0000000000000004E-6</v>
      </c>
      <c r="F54">
        <f>F38</f>
        <v>5.0000000000000004E-6</v>
      </c>
      <c r="G54">
        <f t="shared" ref="G54:H54" si="664">G38</f>
        <v>5.0000000000000004E-6</v>
      </c>
      <c r="H54">
        <f t="shared" si="664"/>
        <v>5.0000000000000004E-6</v>
      </c>
      <c r="I54">
        <f t="shared" ref="I54:AR54" si="665">I38</f>
        <v>5.0000000000000004E-6</v>
      </c>
      <c r="J54">
        <f t="shared" si="665"/>
        <v>5.0000000000000004E-6</v>
      </c>
      <c r="K54">
        <f t="shared" si="665"/>
        <v>5.0000000000000004E-6</v>
      </c>
      <c r="L54">
        <f t="shared" si="665"/>
        <v>5.0000000000000004E-6</v>
      </c>
      <c r="M54">
        <f t="shared" si="665"/>
        <v>5.0000000000000004E-6</v>
      </c>
      <c r="N54">
        <f t="shared" si="665"/>
        <v>5.0000000000000004E-6</v>
      </c>
      <c r="O54">
        <f t="shared" si="665"/>
        <v>5.0000000000000004E-6</v>
      </c>
      <c r="P54">
        <f t="shared" si="665"/>
        <v>5.0000000000000004E-6</v>
      </c>
      <c r="Q54">
        <f t="shared" si="665"/>
        <v>5.0000000000000004E-6</v>
      </c>
      <c r="R54">
        <f t="shared" si="665"/>
        <v>5.0000000000000004E-6</v>
      </c>
      <c r="S54">
        <f t="shared" si="665"/>
        <v>5.0000000000000004E-6</v>
      </c>
      <c r="T54">
        <f t="shared" si="665"/>
        <v>5.0000000000000004E-6</v>
      </c>
      <c r="U54">
        <f t="shared" si="665"/>
        <v>5.0000000000000004E-6</v>
      </c>
      <c r="V54">
        <f t="shared" si="665"/>
        <v>5.0000000000000004E-6</v>
      </c>
      <c r="W54">
        <f t="shared" si="665"/>
        <v>5.0000000000000004E-6</v>
      </c>
      <c r="X54">
        <f t="shared" si="665"/>
        <v>5.0000000000000004E-6</v>
      </c>
      <c r="Y54">
        <f t="shared" si="665"/>
        <v>5.0000000000000004E-6</v>
      </c>
      <c r="Z54">
        <f t="shared" si="665"/>
        <v>5.0000000000000004E-6</v>
      </c>
      <c r="AA54">
        <f t="shared" si="665"/>
        <v>5.0000000000000004E-6</v>
      </c>
      <c r="AB54">
        <f t="shared" si="665"/>
        <v>5.0000000000000004E-6</v>
      </c>
      <c r="AC54">
        <f t="shared" si="665"/>
        <v>5.0000000000000004E-6</v>
      </c>
      <c r="AD54">
        <f t="shared" si="665"/>
        <v>5.0000000000000004E-6</v>
      </c>
      <c r="AE54">
        <f t="shared" si="665"/>
        <v>5.0000000000000004E-6</v>
      </c>
      <c r="AF54">
        <f t="shared" si="665"/>
        <v>5.0000000000000004E-6</v>
      </c>
      <c r="AG54">
        <f t="shared" si="665"/>
        <v>5.0000000000000004E-6</v>
      </c>
      <c r="AH54">
        <f t="shared" si="665"/>
        <v>5.0000000000000004E-6</v>
      </c>
      <c r="AI54">
        <f t="shared" si="665"/>
        <v>5.0000000000000004E-6</v>
      </c>
      <c r="AJ54">
        <f t="shared" si="665"/>
        <v>5.0000000000000004E-6</v>
      </c>
      <c r="AK54">
        <f t="shared" si="665"/>
        <v>5.0000000000000004E-6</v>
      </c>
      <c r="AL54">
        <f t="shared" si="665"/>
        <v>5.0000000000000004E-6</v>
      </c>
      <c r="AM54">
        <f t="shared" si="665"/>
        <v>5.0000000000000004E-6</v>
      </c>
      <c r="AN54">
        <f t="shared" si="665"/>
        <v>5.0000000000000004E-6</v>
      </c>
      <c r="AO54">
        <f t="shared" si="665"/>
        <v>5.0000000000000004E-6</v>
      </c>
      <c r="AP54">
        <f t="shared" si="665"/>
        <v>5.0000000000000004E-6</v>
      </c>
      <c r="AQ54">
        <f t="shared" si="665"/>
        <v>5.0000000000000004E-6</v>
      </c>
      <c r="AR54">
        <f t="shared" si="665"/>
        <v>5.0000000000000004E-6</v>
      </c>
      <c r="AS54" s="21"/>
      <c r="AT54" s="21"/>
      <c r="AU54" s="21"/>
      <c r="AV54" s="21"/>
      <c r="AW54" s="21"/>
      <c r="AX54" s="21"/>
    </row>
    <row r="55" spans="2:50" x14ac:dyDescent="0.15">
      <c r="D55" t="s">
        <v>17</v>
      </c>
      <c r="E55" s="17">
        <f>E50*E15</f>
        <v>2.4122045291201185E-4</v>
      </c>
      <c r="F55" s="17">
        <f>F50*F15</f>
        <v>5.1383536345913576E-4</v>
      </c>
      <c r="G55" s="17">
        <f t="shared" ref="G55:H55" si="666">G50*G15</f>
        <v>7.6262006981778338E-4</v>
      </c>
      <c r="H55" s="17">
        <f t="shared" si="666"/>
        <v>9.8756575394960515E-4</v>
      </c>
      <c r="I55" s="17">
        <f t="shared" ref="I55:AR55" si="667">I50*I15</f>
        <v>1.1886635935285537E-3</v>
      </c>
      <c r="J55" s="17">
        <f t="shared" si="667"/>
        <v>1.3659047619381998E-3</v>
      </c>
      <c r="K55" s="17">
        <f t="shared" si="667"/>
        <v>1.5192804282690496E-3</v>
      </c>
      <c r="L55" s="17">
        <f t="shared" si="667"/>
        <v>1.6487817573158539E-3</v>
      </c>
      <c r="M55" s="17">
        <f t="shared" si="667"/>
        <v>1.7543999095749213E-3</v>
      </c>
      <c r="N55" s="17">
        <f t="shared" si="667"/>
        <v>1.836126041241428E-3</v>
      </c>
      <c r="O55" s="17">
        <f t="shared" si="667"/>
        <v>1.8939513042067208E-3</v>
      </c>
      <c r="P55" s="17">
        <f t="shared" si="667"/>
        <v>1.9278668460556276E-3</v>
      </c>
      <c r="Q55" s="17">
        <f t="shared" si="667"/>
        <v>1.9378638100637541E-3</v>
      </c>
      <c r="R55" s="17">
        <f t="shared" si="667"/>
        <v>1.9239333351947921E-3</v>
      </c>
      <c r="S55" s="17">
        <f t="shared" si="667"/>
        <v>1.8860665560978128E-3</v>
      </c>
      <c r="T55" s="17">
        <f t="shared" si="667"/>
        <v>1.8242546031045676E-3</v>
      </c>
      <c r="U55" s="17">
        <f t="shared" si="667"/>
        <v>1.7384886022267852E-3</v>
      </c>
      <c r="V55" s="17">
        <f t="shared" si="667"/>
        <v>1.6287596751534579E-3</v>
      </c>
      <c r="W55" s="17">
        <f t="shared" si="667"/>
        <v>1.4950589392481424E-3</v>
      </c>
      <c r="X55" s="17">
        <f t="shared" si="667"/>
        <v>1.3373775075462438E-3</v>
      </c>
      <c r="Y55" s="17">
        <f t="shared" si="667"/>
        <v>1.1557064887523026E-3</v>
      </c>
      <c r="Z55" s="17">
        <f t="shared" si="667"/>
        <v>9.5003698723728847E-4</v>
      </c>
      <c r="AA55" s="17">
        <f t="shared" si="667"/>
        <v>7.2036010303587234E-4</v>
      </c>
      <c r="AB55" s="17">
        <f t="shared" si="667"/>
        <v>4.666669318437194E-4</v>
      </c>
      <c r="AC55" s="17">
        <f t="shared" si="667"/>
        <v>1.8894856501476242E-4</v>
      </c>
      <c r="AD55" s="17">
        <f t="shared" si="667"/>
        <v>-1.1280391044152093E-4</v>
      </c>
      <c r="AE55" s="17">
        <f t="shared" si="667"/>
        <v>-4.3859941186282034E-4</v>
      </c>
      <c r="AF55" s="17">
        <f t="shared" si="667"/>
        <v>-7.8844686093673992E-4</v>
      </c>
      <c r="AG55" s="17">
        <f t="shared" si="667"/>
        <v>-1.1623551837034991E-3</v>
      </c>
      <c r="AH55" s="17">
        <f t="shared" si="667"/>
        <v>-1.5603333105586889E-3</v>
      </c>
      <c r="AI55" s="17">
        <f t="shared" si="667"/>
        <v>-1.9823901762559817E-3</v>
      </c>
      <c r="AJ55" s="17">
        <f t="shared" si="667"/>
        <v>-2.4285347199098787E-3</v>
      </c>
      <c r="AK55" s="17">
        <f t="shared" si="667"/>
        <v>-2.898775884998441E-3</v>
      </c>
      <c r="AL55" s="17">
        <f t="shared" si="667"/>
        <v>-3.3931226193660243E-3</v>
      </c>
      <c r="AM55" s="17">
        <f t="shared" si="667"/>
        <v>-3.9115838752260147E-3</v>
      </c>
      <c r="AN55" s="17">
        <f t="shared" si="667"/>
        <v>-4.4541686091635951E-3</v>
      </c>
      <c r="AO55" s="17">
        <f t="shared" si="667"/>
        <v>-5.0208857821384505E-3</v>
      </c>
      <c r="AP55" s="17">
        <f t="shared" si="667"/>
        <v>-5.6117443594875388E-3</v>
      </c>
      <c r="AQ55" s="17">
        <f t="shared" si="667"/>
        <v>-6.2267533109278328E-3</v>
      </c>
      <c r="AR55" s="17">
        <f t="shared" si="667"/>
        <v>-6.8659216105590561E-3</v>
      </c>
      <c r="AS55" s="18"/>
      <c r="AT55" s="18"/>
      <c r="AU55" s="18"/>
      <c r="AV55" s="18"/>
      <c r="AW55" s="18"/>
      <c r="AX55" s="18"/>
    </row>
    <row r="56" spans="2:50" x14ac:dyDescent="0.15">
      <c r="D56" t="s">
        <v>57</v>
      </c>
      <c r="E56" s="10">
        <f>E50-E55</f>
        <v>1.2058610441071471</v>
      </c>
      <c r="F56" s="10">
        <f>F50-F55</f>
        <v>1.156773019274234</v>
      </c>
      <c r="G56" s="10">
        <f t="shared" ref="G56:H56" si="668">G50-G55</f>
        <v>1.1076967837350997</v>
      </c>
      <c r="H56" s="10">
        <f t="shared" si="668"/>
        <v>1.0586323419173005</v>
      </c>
      <c r="I56" s="10">
        <f t="shared" ref="I56:J56" si="669">I50-I55</f>
        <v>1.0095796982504797</v>
      </c>
      <c r="J56" s="10">
        <f t="shared" si="669"/>
        <v>0.96053885716637133</v>
      </c>
      <c r="K56" s="10">
        <f t="shared" ref="K56:L56" si="670">K50-K55</f>
        <v>0.9115098230988038</v>
      </c>
      <c r="L56" s="10">
        <f t="shared" si="670"/>
        <v>0.86249260048369747</v>
      </c>
      <c r="M56" s="10">
        <f t="shared" ref="M56:N56" si="671">M50-M55</f>
        <v>0.81348719375906864</v>
      </c>
      <c r="N56" s="10">
        <f t="shared" si="671"/>
        <v>0.76449360736503069</v>
      </c>
      <c r="O56" s="10">
        <f t="shared" ref="O56:P56" si="672">O50-O55</f>
        <v>0.71551184574379356</v>
      </c>
      <c r="P56" s="10">
        <f t="shared" si="672"/>
        <v>0.66654191333966828</v>
      </c>
      <c r="Q56" s="10">
        <f t="shared" ref="Q56:R56" si="673">Q50-Q55</f>
        <v>0.61758381459906486</v>
      </c>
      <c r="R56" s="10">
        <f t="shared" si="673"/>
        <v>0.56863755397049687</v>
      </c>
      <c r="S56" s="10">
        <f t="shared" ref="S56:T56" si="674">S50-S55</f>
        <v>0.51970313590458062</v>
      </c>
      <c r="T56" s="10">
        <f t="shared" si="674"/>
        <v>0.47078056485403735</v>
      </c>
      <c r="U56" s="10">
        <f t="shared" ref="U56:V56" si="675">U50-U55</f>
        <v>0.42186984527369559</v>
      </c>
      <c r="V56" s="10">
        <f t="shared" si="675"/>
        <v>0.37297098162049008</v>
      </c>
      <c r="W56" s="10">
        <f t="shared" ref="W56:X56" si="676">W50-W55</f>
        <v>0.32408397835346586</v>
      </c>
      <c r="X56" s="10">
        <f t="shared" si="676"/>
        <v>0.27520883993377793</v>
      </c>
      <c r="Y56" s="10">
        <f t="shared" ref="Y56:Z56" si="677">Y50-Y55</f>
        <v>0.22634557082469309</v>
      </c>
      <c r="Z56" s="10">
        <f t="shared" si="677"/>
        <v>0.17749417549159224</v>
      </c>
      <c r="AA56" s="10">
        <f t="shared" ref="AA56:AB56" si="678">AA50-AA55</f>
        <v>0.12865465840196993</v>
      </c>
      <c r="AB56" s="10">
        <f t="shared" si="678"/>
        <v>7.9827024025437648E-2</v>
      </c>
      <c r="AC56" s="10">
        <f t="shared" ref="AC56:AD56" si="679">AC50-AC55</f>
        <v>3.101127683372407E-2</v>
      </c>
      <c r="AD56" s="10">
        <f t="shared" si="679"/>
        <v>-1.77925786993237E-2</v>
      </c>
      <c r="AE56" s="10">
        <f t="shared" ref="AE56:AF56" si="680">AE50-AE55</f>
        <v>-6.6584538097736845E-2</v>
      </c>
      <c r="AF56" s="10">
        <f t="shared" si="680"/>
        <v>-0.11536459688342679</v>
      </c>
      <c r="AG56" s="10">
        <f t="shared" ref="AG56:AH56" si="681">AG50-AG55</f>
        <v>-0.16413275057617971</v>
      </c>
      <c r="AH56" s="10">
        <f t="shared" si="681"/>
        <v>-0.21288899469365904</v>
      </c>
      <c r="AI56" s="10">
        <f t="shared" ref="AI56:AJ56" si="682">AI50-AI55</f>
        <v>-0.26163332475140105</v>
      </c>
      <c r="AJ56" s="10">
        <f t="shared" si="682"/>
        <v>-0.31036573626281522</v>
      </c>
      <c r="AK56" s="10">
        <f t="shared" ref="AK56:AL56" si="683">AK50-AK55</f>
        <v>-0.35908622473918239</v>
      </c>
      <c r="AL56" s="10">
        <f t="shared" si="683"/>
        <v>-0.40779478568965277</v>
      </c>
      <c r="AM56" s="10">
        <f t="shared" ref="AM56:AN56" si="684">AM50-AM55</f>
        <v>-0.4564914146212446</v>
      </c>
      <c r="AN56" s="10">
        <f t="shared" si="684"/>
        <v>-0.50517610703884497</v>
      </c>
      <c r="AO56" s="10">
        <f t="shared" ref="AO56:AP56" si="685">AO50-AO55</f>
        <v>-0.55384885844520459</v>
      </c>
      <c r="AP56" s="10">
        <f t="shared" si="685"/>
        <v>-0.60250966434093933</v>
      </c>
      <c r="AQ56" s="10">
        <f t="shared" ref="AQ56:AR56" si="686">AQ50-AQ55</f>
        <v>-0.65115852022452758</v>
      </c>
      <c r="AR56" s="10">
        <f t="shared" si="686"/>
        <v>-0.69979542159230801</v>
      </c>
    </row>
    <row r="57" spans="2:50" x14ac:dyDescent="0.15">
      <c r="D57" t="s">
        <v>11</v>
      </c>
      <c r="E57">
        <f>E56*E54</f>
        <v>6.0293052205357364E-6</v>
      </c>
      <c r="F57">
        <f>F56*F54</f>
        <v>5.7838650963711709E-6</v>
      </c>
      <c r="G57">
        <f t="shared" ref="G57:H57" si="687">G56*G54</f>
        <v>5.5384839186754994E-6</v>
      </c>
      <c r="H57">
        <f t="shared" si="687"/>
        <v>5.2931617095865029E-6</v>
      </c>
      <c r="I57">
        <f t="shared" ref="I57:J57" si="688">I56*I54</f>
        <v>5.047898491252399E-6</v>
      </c>
      <c r="J57">
        <f t="shared" si="688"/>
        <v>4.8026942858318568E-6</v>
      </c>
      <c r="K57">
        <f t="shared" ref="K57:L57" si="689">K56*K54</f>
        <v>4.5575491154940196E-6</v>
      </c>
      <c r="L57">
        <f t="shared" si="689"/>
        <v>4.3124630024184877E-6</v>
      </c>
      <c r="M57">
        <f t="shared" ref="M57:N57" si="690">M56*M54</f>
        <v>4.0674359687953439E-6</v>
      </c>
      <c r="N57">
        <f t="shared" si="690"/>
        <v>3.822468036825154E-6</v>
      </c>
      <c r="O57">
        <f t="shared" ref="O57:P57" si="691">O56*O54</f>
        <v>3.5775592287189681E-6</v>
      </c>
      <c r="P57">
        <f t="shared" si="691"/>
        <v>3.3327095666983419E-6</v>
      </c>
      <c r="Q57">
        <f t="shared" ref="Q57:R57" si="692">Q56*Q54</f>
        <v>3.0879190729953245E-6</v>
      </c>
      <c r="R57">
        <f t="shared" si="692"/>
        <v>2.8431877698524846E-6</v>
      </c>
      <c r="S57">
        <f t="shared" ref="S57:T57" si="693">S56*S54</f>
        <v>2.5985156795229031E-6</v>
      </c>
      <c r="T57">
        <f t="shared" si="693"/>
        <v>2.3539028242701871E-6</v>
      </c>
      <c r="U57">
        <f t="shared" ref="U57:V57" si="694">U56*U54</f>
        <v>2.1093492263684783E-6</v>
      </c>
      <c r="V57">
        <f t="shared" si="694"/>
        <v>1.8648549081024506E-6</v>
      </c>
      <c r="W57">
        <f t="shared" ref="W57:X57" si="695">W56*W54</f>
        <v>1.6204198917673295E-6</v>
      </c>
      <c r="X57">
        <f t="shared" si="695"/>
        <v>1.3760441996688898E-6</v>
      </c>
      <c r="Y57">
        <f t="shared" ref="Y57:Z57" si="696">Y56*Y54</f>
        <v>1.1317278541234656E-6</v>
      </c>
      <c r="Z57">
        <f t="shared" si="696"/>
        <v>8.8747087745796128E-7</v>
      </c>
      <c r="AA57">
        <f t="shared" ref="AA57:AB57" si="697">AA56*AA54</f>
        <v>6.4327329200984977E-7</v>
      </c>
      <c r="AB57">
        <f t="shared" si="697"/>
        <v>3.9913512012718829E-7</v>
      </c>
      <c r="AC57">
        <f t="shared" ref="AC57:AD57" si="698">AC56*AC54</f>
        <v>1.5505638416862036E-7</v>
      </c>
      <c r="AD57">
        <f t="shared" si="698"/>
        <v>-8.896289349661851E-8</v>
      </c>
      <c r="AE57">
        <f t="shared" ref="AE57:AF57" si="699">AE56*AE54</f>
        <v>-3.3292269048868423E-7</v>
      </c>
      <c r="AF57">
        <f t="shared" si="699"/>
        <v>-5.7682298441713395E-7</v>
      </c>
      <c r="AG57">
        <f t="shared" ref="AG57:AH57" si="700">AG56*AG54</f>
        <v>-8.2066375288089864E-7</v>
      </c>
      <c r="AH57">
        <f t="shared" si="700"/>
        <v>-1.0644449734682954E-6</v>
      </c>
      <c r="AI57">
        <f t="shared" ref="AI57:AJ57" si="701">AI56*AI54</f>
        <v>-1.3081666237570054E-6</v>
      </c>
      <c r="AJ57">
        <f t="shared" si="701"/>
        <v>-1.5518286813140763E-6</v>
      </c>
      <c r="AK57">
        <f t="shared" ref="AK57:AL57" si="702">AK56*AK54</f>
        <v>-1.795431123695912E-6</v>
      </c>
      <c r="AL57">
        <f t="shared" si="702"/>
        <v>-2.038973928448264E-6</v>
      </c>
      <c r="AM57">
        <f t="shared" ref="AM57:AN57" si="703">AM56*AM54</f>
        <v>-2.2824570731062232E-6</v>
      </c>
      <c r="AN57">
        <f t="shared" si="703"/>
        <v>-2.5258805351942251E-6</v>
      </c>
      <c r="AO57">
        <f t="shared" ref="AO57:AP57" si="704">AO56*AO54</f>
        <v>-2.7692442922260234E-6</v>
      </c>
      <c r="AP57">
        <f t="shared" si="704"/>
        <v>-3.0125483217046969E-6</v>
      </c>
      <c r="AQ57">
        <f t="shared" ref="AQ57:AR57" si="705">AQ56*AQ54</f>
        <v>-3.2557926011226381E-6</v>
      </c>
      <c r="AR57">
        <f t="shared" si="705"/>
        <v>-3.4989771079615403E-6</v>
      </c>
    </row>
    <row r="58" spans="2:50" x14ac:dyDescent="0.15">
      <c r="D58" t="s">
        <v>24</v>
      </c>
      <c r="E58">
        <f>E53+E57</f>
        <v>1.0060293052205358E-3</v>
      </c>
      <c r="F58">
        <f>F53+F57</f>
        <v>1.0057838650963712E-3</v>
      </c>
      <c r="G58">
        <f t="shared" ref="G58:H58" si="706">G53+G57</f>
        <v>1.0055384839186756E-3</v>
      </c>
      <c r="H58">
        <f t="shared" si="706"/>
        <v>1.0052931617095865E-3</v>
      </c>
      <c r="I58">
        <f t="shared" ref="I58:J58" si="707">I53+I57</f>
        <v>1.0050478984912523E-3</v>
      </c>
      <c r="J58">
        <f t="shared" si="707"/>
        <v>1.0048026942858319E-3</v>
      </c>
      <c r="K58">
        <f t="shared" ref="K58:L58" si="708">K53+K57</f>
        <v>1.0045575491154941E-3</v>
      </c>
      <c r="L58">
        <f t="shared" si="708"/>
        <v>1.0043124630024186E-3</v>
      </c>
      <c r="M58">
        <f t="shared" ref="M58:N58" si="709">M53+M57</f>
        <v>1.0040674359687953E-3</v>
      </c>
      <c r="N58">
        <f t="shared" si="709"/>
        <v>1.0038224680368251E-3</v>
      </c>
      <c r="O58">
        <f t="shared" ref="O58:P58" si="710">O53+O57</f>
        <v>1.003577559228719E-3</v>
      </c>
      <c r="P58">
        <f t="shared" si="710"/>
        <v>1.0033327095666984E-3</v>
      </c>
      <c r="Q58">
        <f t="shared" ref="Q58:R58" si="711">Q53+Q57</f>
        <v>1.0030879190729954E-3</v>
      </c>
      <c r="R58">
        <f t="shared" si="711"/>
        <v>1.0028431877698524E-3</v>
      </c>
      <c r="S58">
        <f t="shared" ref="S58:T58" si="712">S53+S57</f>
        <v>1.0025985156795229E-3</v>
      </c>
      <c r="T58">
        <f t="shared" si="712"/>
        <v>1.0023539028242703E-3</v>
      </c>
      <c r="U58">
        <f t="shared" ref="U58:V58" si="713">U53+U57</f>
        <v>1.0021093492263685E-3</v>
      </c>
      <c r="V58">
        <f t="shared" si="713"/>
        <v>1.0018648549081025E-3</v>
      </c>
      <c r="W58">
        <f t="shared" ref="W58:X58" si="714">W53+W57</f>
        <v>1.0016204198917673E-3</v>
      </c>
      <c r="X58">
        <f t="shared" si="714"/>
        <v>1.0013760441996689E-3</v>
      </c>
      <c r="Y58">
        <f t="shared" ref="Y58:Z58" si="715">Y53+Y57</f>
        <v>1.0011317278541235E-3</v>
      </c>
      <c r="Z58">
        <f t="shared" si="715"/>
        <v>1.0008874708774579E-3</v>
      </c>
      <c r="AA58">
        <f t="shared" ref="AA58:AB58" si="716">AA53+AA57</f>
        <v>1.00064327329201E-3</v>
      </c>
      <c r="AB58">
        <f t="shared" si="716"/>
        <v>1.0003991351201272E-3</v>
      </c>
      <c r="AC58">
        <f t="shared" ref="AC58:AD58" si="717">AC53+AC57</f>
        <v>1.0001550563841686E-3</v>
      </c>
      <c r="AD58">
        <f t="shared" si="717"/>
        <v>9.9991103710650345E-4</v>
      </c>
      <c r="AE58">
        <f t="shared" ref="AE58:AF58" si="718">AE53+AE57</f>
        <v>9.9966707730951131E-4</v>
      </c>
      <c r="AF58">
        <f t="shared" si="718"/>
        <v>9.994231770155829E-4</v>
      </c>
      <c r="AG58">
        <f t="shared" ref="AG58:AH58" si="719">AG53+AG57</f>
        <v>9.9917933624711912E-4</v>
      </c>
      <c r="AH58">
        <f t="shared" si="719"/>
        <v>9.9893555502653174E-4</v>
      </c>
      <c r="AI58">
        <f t="shared" ref="AI58:AJ58" si="720">AI53+AI57</f>
        <v>9.9869183337624292E-4</v>
      </c>
      <c r="AJ58">
        <f t="shared" si="720"/>
        <v>9.9844817131868589E-4</v>
      </c>
      <c r="AK58">
        <f t="shared" ref="AK58:AL58" si="721">AK53+AK57</f>
        <v>9.9820456887630407E-4</v>
      </c>
      <c r="AL58">
        <f t="shared" si="721"/>
        <v>9.9796102607155172E-4</v>
      </c>
      <c r="AM58">
        <f t="shared" ref="AM58:AN58" si="722">AM53+AM57</f>
        <v>9.9771754292689373E-4</v>
      </c>
      <c r="AN58">
        <f t="shared" si="722"/>
        <v>9.9747411946480582E-4</v>
      </c>
      <c r="AO58">
        <f t="shared" ref="AO58:AP58" si="723">AO53+AO57</f>
        <v>9.9723075570777391E-4</v>
      </c>
      <c r="AP58">
        <f t="shared" si="723"/>
        <v>9.9698745167829542E-4</v>
      </c>
      <c r="AQ58">
        <f t="shared" ref="AQ58:AR58" si="724">AQ53+AQ57</f>
        <v>9.967442073988773E-4</v>
      </c>
      <c r="AR58">
        <f t="shared" si="724"/>
        <v>9.9650102289203842E-4</v>
      </c>
    </row>
    <row r="59" spans="2:50" x14ac:dyDescent="0.15">
      <c r="D59" t="s">
        <v>20</v>
      </c>
      <c r="E59">
        <f>(E58+E53)/2</f>
        <v>1.0030146526102679E-3</v>
      </c>
      <c r="F59">
        <f>(F58+F53)/2</f>
        <v>1.0028919325481855E-3</v>
      </c>
      <c r="G59">
        <f t="shared" ref="G59:H59" si="725">(G58+G53)/2</f>
        <v>1.0027692419593377E-3</v>
      </c>
      <c r="H59">
        <f t="shared" si="725"/>
        <v>1.0026465808547933E-3</v>
      </c>
      <c r="I59">
        <f t="shared" ref="I59:J59" si="726">(I58+I53)/2</f>
        <v>1.0025239492456261E-3</v>
      </c>
      <c r="J59">
        <f t="shared" si="726"/>
        <v>1.002401347142916E-3</v>
      </c>
      <c r="K59">
        <f t="shared" ref="K59:L59" si="727">(K58+K53)/2</f>
        <v>1.002278774557747E-3</v>
      </c>
      <c r="L59">
        <f t="shared" si="727"/>
        <v>1.0021562315012094E-3</v>
      </c>
      <c r="M59">
        <f t="shared" ref="M59:N59" si="728">(M58+M53)/2</f>
        <v>1.0020337179843977E-3</v>
      </c>
      <c r="N59">
        <f t="shared" si="728"/>
        <v>1.0019112340184126E-3</v>
      </c>
      <c r="O59">
        <f t="shared" ref="O59:P59" si="729">(O58+O53)/2</f>
        <v>1.0017887796143596E-3</v>
      </c>
      <c r="P59">
        <f t="shared" si="729"/>
        <v>1.0016663547833492E-3</v>
      </c>
      <c r="Q59">
        <f t="shared" ref="Q59:R59" si="730">(Q58+Q53)/2</f>
        <v>1.0015439595364977E-3</v>
      </c>
      <c r="R59">
        <f t="shared" si="730"/>
        <v>1.0014215938849262E-3</v>
      </c>
      <c r="S59">
        <f t="shared" ref="S59:T59" si="731">(S58+S53)/2</f>
        <v>1.0012992578397615E-3</v>
      </c>
      <c r="T59">
        <f t="shared" si="731"/>
        <v>1.0011769514121352E-3</v>
      </c>
      <c r="U59">
        <f t="shared" ref="U59:V59" si="732">(U58+U53)/2</f>
        <v>1.0010546746131842E-3</v>
      </c>
      <c r="V59">
        <f t="shared" si="732"/>
        <v>1.0009324274540513E-3</v>
      </c>
      <c r="W59">
        <f t="shared" ref="W59:X59" si="733">(W58+W53)/2</f>
        <v>1.0008102099458836E-3</v>
      </c>
      <c r="X59">
        <f t="shared" si="733"/>
        <v>1.0006880220998346E-3</v>
      </c>
      <c r="Y59">
        <f t="shared" ref="Y59:Z59" si="734">(Y58+Y53)/2</f>
        <v>1.0005658639270618E-3</v>
      </c>
      <c r="Z59">
        <f t="shared" si="734"/>
        <v>1.000443735438729E-3</v>
      </c>
      <c r="AA59">
        <f t="shared" ref="AA59:AB59" si="735">(AA58+AA53)/2</f>
        <v>1.000321636646005E-3</v>
      </c>
      <c r="AB59">
        <f t="shared" si="735"/>
        <v>1.0001995675600636E-3</v>
      </c>
      <c r="AC59">
        <f t="shared" ref="AC59:AD59" si="736">(AC58+AC53)/2</f>
        <v>1.0000775281920843E-3</v>
      </c>
      <c r="AD59">
        <f t="shared" si="736"/>
        <v>9.9995551855325184E-4</v>
      </c>
      <c r="AE59">
        <f t="shared" ref="AE59:AF59" si="737">(AE58+AE53)/2</f>
        <v>9.9983353865475567E-4</v>
      </c>
      <c r="AF59">
        <f t="shared" si="737"/>
        <v>9.9971158850779146E-4</v>
      </c>
      <c r="AG59">
        <f t="shared" ref="AG59:AH59" si="738">(AG58+AG53)/2</f>
        <v>9.9958966812355946E-4</v>
      </c>
      <c r="AH59">
        <f t="shared" si="738"/>
        <v>9.9946777751326599E-4</v>
      </c>
      <c r="AI59">
        <f t="shared" ref="AI59:AJ59" si="739">(AI58+AI53)/2</f>
        <v>9.9934591668812147E-4</v>
      </c>
      <c r="AJ59">
        <f t="shared" si="739"/>
        <v>9.9922408565934285E-4</v>
      </c>
      <c r="AK59">
        <f t="shared" ref="AK59:AL59" si="740">(AK58+AK53)/2</f>
        <v>9.9910228443815204E-4</v>
      </c>
      <c r="AL59">
        <f t="shared" si="740"/>
        <v>9.9898051303577576E-4</v>
      </c>
      <c r="AM59">
        <f t="shared" ref="AM59:AN59" si="741">(AM58+AM53)/2</f>
        <v>9.9885877146344698E-4</v>
      </c>
      <c r="AN59">
        <f t="shared" si="741"/>
        <v>9.9873705973240303E-4</v>
      </c>
      <c r="AO59">
        <f t="shared" ref="AO59:AP59" si="742">(AO58+AO53)/2</f>
        <v>9.9861537785388707E-4</v>
      </c>
      <c r="AP59">
        <f t="shared" si="742"/>
        <v>9.9849372583914772E-4</v>
      </c>
      <c r="AQ59">
        <f t="shared" ref="AQ59:AR59" si="743">(AQ58+AQ53)/2</f>
        <v>9.9837210369943877E-4</v>
      </c>
      <c r="AR59">
        <f t="shared" si="743"/>
        <v>9.9825051144601922E-4</v>
      </c>
      <c r="AS59" s="22"/>
      <c r="AT59" s="22"/>
      <c r="AU59" s="22"/>
      <c r="AV59" s="22"/>
      <c r="AW59" s="22"/>
      <c r="AX59" s="22"/>
    </row>
    <row r="60" spans="2:50" x14ac:dyDescent="0.15">
      <c r="D60" t="s">
        <v>21</v>
      </c>
      <c r="E60">
        <f>E56/E59</f>
        <v>1202.2367180469271</v>
      </c>
      <c r="F60">
        <f>F56/F59</f>
        <v>1153.4373562414264</v>
      </c>
      <c r="G60">
        <f t="shared" ref="G60:H60" si="744">G56/G59</f>
        <v>1104.637774460195</v>
      </c>
      <c r="H60">
        <f t="shared" si="744"/>
        <v>1055.8379813301485</v>
      </c>
      <c r="I60">
        <f t="shared" ref="I60:J60" si="745">I56/I59</f>
        <v>1007.0379854866937</v>
      </c>
      <c r="J60">
        <f t="shared" si="745"/>
        <v>958.23779557373621</v>
      </c>
      <c r="K60">
        <f t="shared" ref="K60:L60" si="746">K56/K59</f>
        <v>909.43742024368942</v>
      </c>
      <c r="L60">
        <f t="shared" si="746"/>
        <v>860.63686815747417</v>
      </c>
      <c r="M60">
        <f t="shared" ref="M60:N60" si="747">M56/M59</f>
        <v>811.83614798452834</v>
      </c>
      <c r="N60">
        <f t="shared" si="747"/>
        <v>763.03526840281063</v>
      </c>
      <c r="O60">
        <f t="shared" ref="O60:P60" si="748">O56/O59</f>
        <v>714.23423809880478</v>
      </c>
      <c r="P60">
        <f t="shared" si="748"/>
        <v>665.43306576752786</v>
      </c>
      <c r="Q60">
        <f t="shared" ref="Q60:R60" si="749">Q56/Q59</f>
        <v>616.63176011253177</v>
      </c>
      <c r="R60">
        <f t="shared" si="749"/>
        <v>567.83032984591227</v>
      </c>
      <c r="S60">
        <f t="shared" ref="S60:T60" si="750">S56/S59</f>
        <v>519.02878368831171</v>
      </c>
      <c r="T60">
        <f t="shared" si="750"/>
        <v>470.22713036892537</v>
      </c>
      <c r="U60">
        <f t="shared" ref="U60:V60" si="751">U56/U59</f>
        <v>421.42537862550773</v>
      </c>
      <c r="V60">
        <f t="shared" si="751"/>
        <v>372.62353720437505</v>
      </c>
      <c r="W60">
        <f t="shared" ref="W60:X60" si="752">W56/W59</f>
        <v>323.82161486041389</v>
      </c>
      <c r="X60">
        <f t="shared" si="752"/>
        <v>275.01962035708414</v>
      </c>
      <c r="Y60">
        <f t="shared" ref="Y60:Z60" si="753">Y56/Y59</f>
        <v>226.21756246642551</v>
      </c>
      <c r="Z60">
        <f t="shared" si="753"/>
        <v>177.41544996906293</v>
      </c>
      <c r="AA60">
        <f t="shared" ref="AA60:AB60" si="754">AA56/AA59</f>
        <v>128.6132916542106</v>
      </c>
      <c r="AB60">
        <f t="shared" si="754"/>
        <v>79.811096319679123</v>
      </c>
      <c r="AC60">
        <f t="shared" ref="AC60:AD60" si="755">AC56/AC59</f>
        <v>31.008872771879496</v>
      </c>
      <c r="AD60">
        <f t="shared" si="755"/>
        <v>-17.793370174171571</v>
      </c>
      <c r="AE60">
        <f t="shared" ref="AE60:AF60" si="756">AE56/AE59</f>
        <v>-66.595623694844477</v>
      </c>
      <c r="AF60">
        <f t="shared" si="756"/>
        <v>-115.39787895789473</v>
      </c>
      <c r="AG60">
        <f t="shared" ref="AG60:AH60" si="757">AG56/AG59</f>
        <v>-164.20012712245364</v>
      </c>
      <c r="AH60">
        <f t="shared" si="757"/>
        <v>-213.00235933902667</v>
      </c>
      <c r="AI60">
        <f t="shared" ref="AI60:AJ60" si="758">AI56/AI59</f>
        <v>-261.8045667494855</v>
      </c>
      <c r="AJ60">
        <f t="shared" si="758"/>
        <v>-310.60674048706392</v>
      </c>
      <c r="AK60">
        <f t="shared" ref="AK60:AL60" si="759">AK56/AK59</f>
        <v>-359.40887167635248</v>
      </c>
      <c r="AL60">
        <f t="shared" si="759"/>
        <v>-408.21095143329256</v>
      </c>
      <c r="AM60">
        <f t="shared" ref="AM60:AN60" si="760">AM56/AM59</f>
        <v>-457.01297086517081</v>
      </c>
      <c r="AN60">
        <f t="shared" si="760"/>
        <v>-505.81492107061644</v>
      </c>
      <c r="AO60">
        <f t="shared" ref="AO60:AP60" si="761">AO56/AO59</f>
        <v>-554.61679313959178</v>
      </c>
      <c r="AP60">
        <f t="shared" si="761"/>
        <v>-603.41857815339006</v>
      </c>
      <c r="AQ60">
        <f t="shared" ref="AQ60:AR60" si="762">AQ56/AQ59</f>
        <v>-652.22026718462848</v>
      </c>
      <c r="AR60">
        <f t="shared" si="762"/>
        <v>-701.02185129724296</v>
      </c>
      <c r="AS60" s="17"/>
      <c r="AT60" s="17"/>
      <c r="AU60" s="17"/>
      <c r="AV60" s="17"/>
      <c r="AW60" s="17"/>
      <c r="AX60" s="17"/>
    </row>
    <row r="61" spans="2:50" x14ac:dyDescent="0.15">
      <c r="AS61" s="19"/>
      <c r="AT61" s="19"/>
      <c r="AU61" s="19"/>
      <c r="AV61" s="19"/>
      <c r="AW61" s="19"/>
      <c r="AX61" s="19"/>
    </row>
    <row r="62" spans="2:50" x14ac:dyDescent="0.15">
      <c r="D62" t="s">
        <v>46</v>
      </c>
      <c r="E62" s="18">
        <f>E52-E51</f>
        <v>-3.889655439940725</v>
      </c>
      <c r="F62" s="18">
        <f>F52-F51</f>
        <v>-3.8733238903071197</v>
      </c>
      <c r="G62" s="18">
        <f t="shared" ref="G62:H62" si="763">G52-G51</f>
        <v>-3.8449807070821862</v>
      </c>
      <c r="H62" s="18">
        <f t="shared" si="763"/>
        <v>-3.8046302807497341</v>
      </c>
      <c r="I62" s="18">
        <f t="shared" ref="I62:AR62" si="764">I52-I51</f>
        <v>-3.7522770039919351</v>
      </c>
      <c r="J62" s="18">
        <f t="shared" si="764"/>
        <v>-3.6879252716903466</v>
      </c>
      <c r="K62" s="18">
        <f t="shared" si="764"/>
        <v>-3.6115794809270483</v>
      </c>
      <c r="L62" s="18">
        <f t="shared" si="764"/>
        <v>-3.5232440309865751</v>
      </c>
      <c r="M62" s="18">
        <f t="shared" si="764"/>
        <v>-3.4229233233561445</v>
      </c>
      <c r="N62" s="18">
        <f t="shared" si="764"/>
        <v>-3.3106217617279299</v>
      </c>
      <c r="O62" s="18">
        <f t="shared" si="764"/>
        <v>-3.1863437519996296</v>
      </c>
      <c r="P62" s="18">
        <f t="shared" si="764"/>
        <v>-3.0500937022761718</v>
      </c>
      <c r="Q62" s="18">
        <f t="shared" si="764"/>
        <v>-2.9018760228715337</v>
      </c>
      <c r="R62" s="18">
        <f t="shared" si="764"/>
        <v>-2.7416951263085139</v>
      </c>
      <c r="S62" s="18">
        <f t="shared" si="764"/>
        <v>-2.5695554273216885</v>
      </c>
      <c r="T62" s="18">
        <f t="shared" si="764"/>
        <v>-2.3854613428580365</v>
      </c>
      <c r="U62" s="18">
        <f t="shared" si="764"/>
        <v>-2.1894172920777919</v>
      </c>
      <c r="V62" s="18">
        <f t="shared" si="764"/>
        <v>-1.9814276963565476</v>
      </c>
      <c r="W62" s="18">
        <f t="shared" si="764"/>
        <v>-1.7614969792860506</v>
      </c>
      <c r="X62" s="18">
        <f t="shared" si="764"/>
        <v>-1.5296295666759079</v>
      </c>
      <c r="Y62" s="18">
        <f t="shared" si="764"/>
        <v>-1.28582988655441</v>
      </c>
      <c r="Z62" s="18">
        <f t="shared" si="764"/>
        <v>-1.030102369170379</v>
      </c>
      <c r="AA62" s="18">
        <f t="shared" si="764"/>
        <v>-0.76245144699396405</v>
      </c>
      <c r="AB62" s="18">
        <f t="shared" si="764"/>
        <v>-0.48288155471838934</v>
      </c>
      <c r="AC62" s="18">
        <f t="shared" si="764"/>
        <v>-0.19139712926102703</v>
      </c>
      <c r="AD62" s="18">
        <f t="shared" si="764"/>
        <v>0.1119973902352065</v>
      </c>
      <c r="AE62" s="18">
        <f t="shared" si="764"/>
        <v>0.42729756240053973</v>
      </c>
      <c r="AF62" s="18">
        <f t="shared" si="764"/>
        <v>0.75449894363701731</v>
      </c>
      <c r="AG62" s="18">
        <f t="shared" si="764"/>
        <v>1.0935970881172352</v>
      </c>
      <c r="AH62" s="18">
        <f t="shared" si="764"/>
        <v>1.4445875477828736</v>
      </c>
      <c r="AI62" s="18">
        <f t="shared" si="764"/>
        <v>1.8074658723435846</v>
      </c>
      <c r="AJ62" s="18">
        <f t="shared" si="764"/>
        <v>2.1822276092754578</v>
      </c>
      <c r="AK62" s="18">
        <f t="shared" si="764"/>
        <v>2.5688683038198405</v>
      </c>
      <c r="AL62" s="18">
        <f t="shared" si="764"/>
        <v>2.9673834989819738</v>
      </c>
      <c r="AM62" s="18">
        <f t="shared" si="764"/>
        <v>3.3777687355294574</v>
      </c>
      <c r="AN62" s="18">
        <f t="shared" si="764"/>
        <v>3.8000195519916247</v>
      </c>
      <c r="AO62" s="18">
        <f t="shared" si="764"/>
        <v>4.2341314846569276</v>
      </c>
      <c r="AP62" s="18">
        <f t="shared" si="764"/>
        <v>4.6801000675732212</v>
      </c>
      <c r="AQ62" s="18">
        <f t="shared" si="764"/>
        <v>5.1379208325447507</v>
      </c>
      <c r="AR62" s="18">
        <f t="shared" si="764"/>
        <v>5.607589309132436</v>
      </c>
      <c r="AS62" s="15"/>
      <c r="AT62" s="15"/>
      <c r="AU62" s="15"/>
      <c r="AV62" s="15"/>
      <c r="AW62" s="15"/>
      <c r="AX62" s="15"/>
    </row>
    <row r="63" spans="2:50" x14ac:dyDescent="0.15">
      <c r="D63" t="s">
        <v>58</v>
      </c>
      <c r="E63" s="18">
        <f>E60-E52</f>
        <v>-3.8655465131321307</v>
      </c>
      <c r="F63" s="18">
        <f>F60-F52</f>
        <v>-3.8494983962666538</v>
      </c>
      <c r="G63" s="18">
        <f t="shared" ref="G63:H63" si="765">G60-G52</f>
        <v>-3.8216293447226235</v>
      </c>
      <c r="H63" s="18">
        <f t="shared" si="765"/>
        <v>-3.7819263411015527</v>
      </c>
      <c r="I63" s="18">
        <f t="shared" ref="I63:AR63" si="766">I60-I52</f>
        <v>-3.7303763573144124</v>
      </c>
      <c r="J63" s="18">
        <f t="shared" si="766"/>
        <v>-3.6669663545733329</v>
      </c>
      <c r="K63" s="18">
        <f t="shared" si="766"/>
        <v>-3.5916832833835315</v>
      </c>
      <c r="L63" s="18">
        <f t="shared" si="766"/>
        <v>-3.5045140835392203</v>
      </c>
      <c r="M63" s="18">
        <f t="shared" si="766"/>
        <v>-3.4054456841151932</v>
      </c>
      <c r="N63" s="18">
        <f t="shared" si="766"/>
        <v>-3.2944650034614824</v>
      </c>
      <c r="O63" s="18">
        <f t="shared" si="766"/>
        <v>-3.1715589491955143</v>
      </c>
      <c r="P63" s="18">
        <f t="shared" si="766"/>
        <v>-3.0367144181960839</v>
      </c>
      <c r="Q63" s="18">
        <f t="shared" si="766"/>
        <v>-2.8899182965968748</v>
      </c>
      <c r="R63" s="18">
        <f t="shared" si="766"/>
        <v>-2.7311574597794106</v>
      </c>
      <c r="S63" s="18">
        <f t="shared" si="766"/>
        <v>-2.5604187723666882</v>
      </c>
      <c r="T63" s="18">
        <f t="shared" si="766"/>
        <v>-2.3776890882165844</v>
      </c>
      <c r="U63" s="18">
        <f t="shared" si="766"/>
        <v>-2.1829552504146363</v>
      </c>
      <c r="V63" s="18">
        <f t="shared" si="766"/>
        <v>-1.9762040912684711</v>
      </c>
      <c r="W63" s="18">
        <f t="shared" si="766"/>
        <v>-1.7574224323000749</v>
      </c>
      <c r="X63" s="18">
        <f t="shared" si="766"/>
        <v>-1.526597084240052</v>
      </c>
      <c r="Y63" s="18">
        <f t="shared" si="766"/>
        <v>-1.2837148470198656</v>
      </c>
      <c r="Z63" s="18">
        <f t="shared" si="766"/>
        <v>-1.0287625097665796</v>
      </c>
      <c r="AA63" s="18">
        <f t="shared" si="766"/>
        <v>-0.76172685079518487</v>
      </c>
      <c r="AB63" s="18">
        <f t="shared" si="766"/>
        <v>-0.48259463760224719</v>
      </c>
      <c r="AC63" s="18">
        <f t="shared" si="766"/>
        <v>-0.19135262685933441</v>
      </c>
      <c r="AD63" s="18">
        <f t="shared" si="766"/>
        <v>0.11201243559365182</v>
      </c>
      <c r="AE63" s="18">
        <f t="shared" si="766"/>
        <v>0.42751381475518713</v>
      </c>
      <c r="AF63" s="18">
        <f t="shared" si="766"/>
        <v>0.75516478646879648</v>
      </c>
      <c r="AG63" s="18">
        <f t="shared" si="766"/>
        <v>1.0949786374295627</v>
      </c>
      <c r="AH63" s="18">
        <f t="shared" si="766"/>
        <v>1.4469686651910649</v>
      </c>
      <c r="AI63" s="18">
        <f t="shared" si="766"/>
        <v>1.8111481781714929</v>
      </c>
      <c r="AJ63" s="18">
        <f t="shared" si="766"/>
        <v>2.1875304956611785</v>
      </c>
      <c r="AK63" s="18">
        <f t="shared" si="766"/>
        <v>2.5761289478283516</v>
      </c>
      <c r="AL63" s="18">
        <f t="shared" si="766"/>
        <v>2.9769568757262164</v>
      </c>
      <c r="AM63" s="18">
        <f t="shared" si="766"/>
        <v>3.3900276312998017</v>
      </c>
      <c r="AN63" s="18">
        <f t="shared" si="766"/>
        <v>3.8153545773920996</v>
      </c>
      <c r="AO63" s="18">
        <f t="shared" si="766"/>
        <v>4.2529510877512848</v>
      </c>
      <c r="AP63" s="18">
        <f t="shared" si="766"/>
        <v>4.7028305470367968</v>
      </c>
      <c r="AQ63" s="18">
        <f t="shared" si="766"/>
        <v>5.1650063508269568</v>
      </c>
      <c r="AR63" s="18">
        <f t="shared" si="766"/>
        <v>5.6394919056241406</v>
      </c>
    </row>
    <row r="65" spans="2:44" x14ac:dyDescent="0.15">
      <c r="B65" s="1" t="s">
        <v>34</v>
      </c>
      <c r="C65" s="14" t="s">
        <v>13</v>
      </c>
      <c r="D65" s="1" t="s">
        <v>35</v>
      </c>
      <c r="E65" s="21">
        <f>E46-E23</f>
        <v>8.4821863816127916</v>
      </c>
      <c r="F65" s="21">
        <f>F46-F23</f>
        <v>7.572951634179617</v>
      </c>
      <c r="G65" s="21">
        <f t="shared" ref="G65:H65" si="767">G46-G23</f>
        <v>6.7113847957361941</v>
      </c>
      <c r="H65" s="21">
        <f t="shared" si="767"/>
        <v>5.8975038644482538</v>
      </c>
      <c r="I65" s="21">
        <f t="shared" ref="I65:AR65" si="768">I46-I23</f>
        <v>5.1313268303405266</v>
      </c>
      <c r="J65" s="21">
        <f t="shared" si="768"/>
        <v>4.4128716752763921</v>
      </c>
      <c r="K65" s="21">
        <f t="shared" si="768"/>
        <v>3.7421563729361651</v>
      </c>
      <c r="L65" s="21">
        <f t="shared" si="768"/>
        <v>3.1191988887973139</v>
      </c>
      <c r="M65" s="21">
        <f t="shared" si="768"/>
        <v>2.5440171801104725</v>
      </c>
      <c r="N65" s="21">
        <f t="shared" si="768"/>
        <v>2.0166291958806823</v>
      </c>
      <c r="O65" s="21">
        <f t="shared" si="768"/>
        <v>1.5370528768439726</v>
      </c>
      <c r="P65" s="21">
        <f t="shared" si="768"/>
        <v>1.1053061554474652</v>
      </c>
      <c r="Q65" s="21">
        <f t="shared" si="768"/>
        <v>0.72140695582641001</v>
      </c>
      <c r="R65" s="21">
        <f t="shared" si="768"/>
        <v>0.3853731937848579</v>
      </c>
      <c r="S65" s="21">
        <f t="shared" si="768"/>
        <v>9.7222776772014186E-2</v>
      </c>
      <c r="T65" s="21">
        <f t="shared" si="768"/>
        <v>-0.14302639613765677</v>
      </c>
      <c r="U65" s="21">
        <f t="shared" si="768"/>
        <v>-0.33535643426591832</v>
      </c>
      <c r="V65" s="21">
        <f t="shared" si="768"/>
        <v>-0.47974945535304414</v>
      </c>
      <c r="W65" s="21">
        <f t="shared" si="768"/>
        <v>-0.57618758557833871</v>
      </c>
      <c r="X65" s="21">
        <f t="shared" si="768"/>
        <v>-0.62465295958202205</v>
      </c>
      <c r="Y65" s="21">
        <f t="shared" si="768"/>
        <v>-0.62512772048609122</v>
      </c>
      <c r="Z65" s="21">
        <f t="shared" si="768"/>
        <v>-0.57759401991660297</v>
      </c>
      <c r="AA65" s="21">
        <f t="shared" si="768"/>
        <v>-0.48203401802408052</v>
      </c>
      <c r="AB65" s="21">
        <f t="shared" si="768"/>
        <v>-0.33842988350566827</v>
      </c>
      <c r="AC65" s="21">
        <f t="shared" si="768"/>
        <v>-0.14676379362610703</v>
      </c>
      <c r="AD65" s="21">
        <f t="shared" si="768"/>
        <v>9.2982065760661925E-2</v>
      </c>
      <c r="AE65" s="21">
        <f t="shared" si="768"/>
        <v>0.38082550019021255</v>
      </c>
      <c r="AF65" s="21">
        <f t="shared" si="768"/>
        <v>0.71678430656616854</v>
      </c>
      <c r="AG65" s="21">
        <f t="shared" si="768"/>
        <v>1.1008762731388515</v>
      </c>
      <c r="AH65" s="21">
        <f t="shared" si="768"/>
        <v>1.5331191794837764</v>
      </c>
      <c r="AI65" s="21">
        <f t="shared" si="768"/>
        <v>2.0135307964804383</v>
      </c>
      <c r="AJ65" s="21">
        <f t="shared" si="768"/>
        <v>2.542128886290925</v>
      </c>
      <c r="AK65" s="21">
        <f t="shared" si="768"/>
        <v>3.1189312023378761</v>
      </c>
      <c r="AL65" s="21">
        <f t="shared" si="768"/>
        <v>3.7439554892842466</v>
      </c>
      <c r="AM65" s="21">
        <f t="shared" si="768"/>
        <v>4.4172194830106264</v>
      </c>
      <c r="AN65" s="21">
        <f t="shared" si="768"/>
        <v>5.1387409105954021</v>
      </c>
      <c r="AO65" s="21">
        <f t="shared" si="768"/>
        <v>5.9085374902913372</v>
      </c>
      <c r="AP65" s="21">
        <f t="shared" si="768"/>
        <v>6.726626931505848</v>
      </c>
      <c r="AQ65" s="21">
        <f t="shared" si="768"/>
        <v>7.5930269347791182</v>
      </c>
      <c r="AR65" s="21">
        <f t="shared" si="768"/>
        <v>8.5077551917622714</v>
      </c>
    </row>
    <row r="66" spans="2:44" x14ac:dyDescent="0.15">
      <c r="C66" t="s">
        <v>13</v>
      </c>
      <c r="D66" t="s">
        <v>48</v>
      </c>
      <c r="E66" s="18">
        <f>E62</f>
        <v>-3.889655439940725</v>
      </c>
      <c r="F66" s="18">
        <f t="shared" ref="F66:AR66" si="769">F62</f>
        <v>-3.8733238903071197</v>
      </c>
      <c r="G66" s="18">
        <f t="shared" si="769"/>
        <v>-3.8449807070821862</v>
      </c>
      <c r="H66" s="18">
        <f t="shared" si="769"/>
        <v>-3.8046302807497341</v>
      </c>
      <c r="I66" s="18">
        <f t="shared" si="769"/>
        <v>-3.7522770039919351</v>
      </c>
      <c r="J66" s="18">
        <f t="shared" si="769"/>
        <v>-3.6879252716903466</v>
      </c>
      <c r="K66" s="18">
        <f t="shared" si="769"/>
        <v>-3.6115794809270483</v>
      </c>
      <c r="L66" s="18">
        <f t="shared" si="769"/>
        <v>-3.5232440309865751</v>
      </c>
      <c r="M66" s="18">
        <f t="shared" si="769"/>
        <v>-3.4229233233561445</v>
      </c>
      <c r="N66" s="18">
        <f t="shared" si="769"/>
        <v>-3.3106217617279299</v>
      </c>
      <c r="O66" s="18">
        <f t="shared" si="769"/>
        <v>-3.1863437519996296</v>
      </c>
      <c r="P66" s="18">
        <f t="shared" si="769"/>
        <v>-3.0500937022761718</v>
      </c>
      <c r="Q66" s="18">
        <f t="shared" si="769"/>
        <v>-2.9018760228715337</v>
      </c>
      <c r="R66" s="18">
        <f t="shared" si="769"/>
        <v>-2.7416951263085139</v>
      </c>
      <c r="S66" s="18">
        <f t="shared" si="769"/>
        <v>-2.5695554273216885</v>
      </c>
      <c r="T66" s="18">
        <f t="shared" si="769"/>
        <v>-2.3854613428580365</v>
      </c>
      <c r="U66" s="18">
        <f t="shared" si="769"/>
        <v>-2.1894172920777919</v>
      </c>
      <c r="V66" s="18">
        <f t="shared" si="769"/>
        <v>-1.9814276963565476</v>
      </c>
      <c r="W66" s="18">
        <f t="shared" si="769"/>
        <v>-1.7614969792860506</v>
      </c>
      <c r="X66" s="18">
        <f t="shared" si="769"/>
        <v>-1.5296295666759079</v>
      </c>
      <c r="Y66" s="18">
        <f t="shared" si="769"/>
        <v>-1.28582988655441</v>
      </c>
      <c r="Z66" s="18">
        <f t="shared" si="769"/>
        <v>-1.030102369170379</v>
      </c>
      <c r="AA66" s="18">
        <f t="shared" si="769"/>
        <v>-0.76245144699396405</v>
      </c>
      <c r="AB66" s="18">
        <f t="shared" si="769"/>
        <v>-0.48288155471838934</v>
      </c>
      <c r="AC66" s="18">
        <f t="shared" si="769"/>
        <v>-0.19139712926102703</v>
      </c>
      <c r="AD66" s="18">
        <f t="shared" si="769"/>
        <v>0.1119973902352065</v>
      </c>
      <c r="AE66" s="18">
        <f t="shared" si="769"/>
        <v>0.42729756240053973</v>
      </c>
      <c r="AF66" s="18">
        <f t="shared" si="769"/>
        <v>0.75449894363701731</v>
      </c>
      <c r="AG66" s="18">
        <f t="shared" si="769"/>
        <v>1.0935970881172352</v>
      </c>
      <c r="AH66" s="18">
        <f t="shared" si="769"/>
        <v>1.4445875477828736</v>
      </c>
      <c r="AI66" s="18">
        <f t="shared" si="769"/>
        <v>1.8074658723435846</v>
      </c>
      <c r="AJ66" s="18">
        <f t="shared" si="769"/>
        <v>2.1822276092754578</v>
      </c>
      <c r="AK66" s="18">
        <f t="shared" si="769"/>
        <v>2.5688683038198405</v>
      </c>
      <c r="AL66" s="18">
        <f t="shared" si="769"/>
        <v>2.9673834989819738</v>
      </c>
      <c r="AM66" s="18">
        <f t="shared" si="769"/>
        <v>3.3777687355294574</v>
      </c>
      <c r="AN66" s="18">
        <f t="shared" si="769"/>
        <v>3.8000195519916247</v>
      </c>
      <c r="AO66" s="18">
        <f t="shared" si="769"/>
        <v>4.2341314846569276</v>
      </c>
      <c r="AP66" s="18">
        <f t="shared" si="769"/>
        <v>4.6801000675732212</v>
      </c>
      <c r="AQ66" s="18">
        <f t="shared" si="769"/>
        <v>5.1379208325447507</v>
      </c>
      <c r="AR66" s="18">
        <f t="shared" si="769"/>
        <v>5.607589309132436</v>
      </c>
    </row>
    <row r="67" spans="2:44" x14ac:dyDescent="0.15">
      <c r="D67" t="s">
        <v>74</v>
      </c>
      <c r="E67" s="18" t="b">
        <f>AND(E20&gt;=0,E21&gt;=0,E27&gt;=0,E22&gt;=0,E23&gt;=0,E30&gt;=0,E31&gt;=0,E38&gt;=0,E39&gt;=0,E40&gt;=0,E42&gt;=0,E43&gt;=0,E35&gt;=0,E46&gt;=0,E44&gt;=0,E50&gt;=0,E51&gt;=0,E52&gt;=0,E55&gt;=0,E54&gt;=0,E56&gt;=0,E57&gt;=0,E59&gt;=0,E60&gt;=0)</f>
        <v>1</v>
      </c>
      <c r="F67" s="18" t="b">
        <f t="shared" ref="F67:G67" si="770">AND(F20&gt;=0,F21&gt;=0,F27&gt;=0,F22&gt;=0,F23&gt;=0,F30&gt;=0,F31&gt;=0,F38&gt;=0,F39&gt;=0,F40&gt;=0,F42&gt;=0,F43&gt;=0,F35&gt;=0,F46&gt;=0,F44&gt;=0,F50&gt;=0,F51&gt;=0,F52&gt;=0,F55&gt;=0,F54&gt;=0,F56&gt;=0,F57&gt;=0,F59&gt;=0,F60&gt;=0)</f>
        <v>1</v>
      </c>
      <c r="G67" s="18" t="b">
        <f t="shared" si="770"/>
        <v>1</v>
      </c>
      <c r="H67" s="18" t="b">
        <f t="shared" ref="H67:AR67" si="771">AND(H20&gt;=0,H21&gt;=0,H27&gt;=0,H22&gt;=0,H23&gt;=0,H30&gt;=0,H31&gt;=0,H38&gt;=0,H39&gt;=0,H40&gt;=0,H42&gt;=0,H43&gt;=0,H35&gt;=0,H46&gt;=0,H44&gt;=0,H50&gt;=0,H51&gt;=0,H52&gt;=0,H55&gt;=0,H54&gt;=0,H56&gt;=0,H57&gt;=0,H59&gt;=0,H60&gt;=0)</f>
        <v>1</v>
      </c>
      <c r="I67" s="18" t="b">
        <f t="shared" si="771"/>
        <v>1</v>
      </c>
      <c r="J67" s="18" t="b">
        <f t="shared" si="771"/>
        <v>1</v>
      </c>
      <c r="K67" s="18" t="b">
        <f t="shared" si="771"/>
        <v>1</v>
      </c>
      <c r="L67" s="18" t="b">
        <f t="shared" si="771"/>
        <v>1</v>
      </c>
      <c r="M67" s="18" t="b">
        <f t="shared" si="771"/>
        <v>1</v>
      </c>
      <c r="N67" s="18" t="b">
        <f t="shared" si="771"/>
        <v>1</v>
      </c>
      <c r="O67" s="18" t="b">
        <f t="shared" si="771"/>
        <v>1</v>
      </c>
      <c r="P67" s="18" t="b">
        <f t="shared" si="771"/>
        <v>1</v>
      </c>
      <c r="Q67" s="18" t="b">
        <f t="shared" si="771"/>
        <v>1</v>
      </c>
      <c r="R67" s="18" t="b">
        <f t="shared" si="771"/>
        <v>1</v>
      </c>
      <c r="S67" s="18" t="b">
        <f t="shared" si="771"/>
        <v>1</v>
      </c>
      <c r="T67" s="18" t="b">
        <f t="shared" si="771"/>
        <v>1</v>
      </c>
      <c r="U67" s="18" t="b">
        <f t="shared" si="771"/>
        <v>1</v>
      </c>
      <c r="V67" s="18" t="b">
        <f t="shared" si="771"/>
        <v>1</v>
      </c>
      <c r="W67" s="18" t="b">
        <f t="shared" si="771"/>
        <v>1</v>
      </c>
      <c r="X67" s="18" t="b">
        <f t="shared" si="771"/>
        <v>1</v>
      </c>
      <c r="Y67" s="18" t="b">
        <f t="shared" si="771"/>
        <v>1</v>
      </c>
      <c r="Z67" s="18" t="b">
        <f t="shared" si="771"/>
        <v>1</v>
      </c>
      <c r="AA67" s="18" t="b">
        <f t="shared" si="771"/>
        <v>1</v>
      </c>
      <c r="AB67" s="18" t="b">
        <f t="shared" si="771"/>
        <v>1</v>
      </c>
      <c r="AC67" s="18" t="b">
        <f t="shared" si="771"/>
        <v>1</v>
      </c>
      <c r="AD67" s="18" t="b">
        <f t="shared" si="771"/>
        <v>0</v>
      </c>
      <c r="AE67" s="18" t="b">
        <f t="shared" si="771"/>
        <v>0</v>
      </c>
      <c r="AF67" s="18" t="b">
        <f t="shared" si="771"/>
        <v>0</v>
      </c>
      <c r="AG67" s="18" t="b">
        <f t="shared" si="771"/>
        <v>0</v>
      </c>
      <c r="AH67" s="18" t="b">
        <f t="shared" si="771"/>
        <v>0</v>
      </c>
      <c r="AI67" s="18" t="b">
        <f t="shared" si="771"/>
        <v>0</v>
      </c>
      <c r="AJ67" s="18" t="b">
        <f t="shared" si="771"/>
        <v>0</v>
      </c>
      <c r="AK67" s="18" t="b">
        <f t="shared" si="771"/>
        <v>0</v>
      </c>
      <c r="AL67" s="18" t="b">
        <f t="shared" si="771"/>
        <v>0</v>
      </c>
      <c r="AM67" s="18" t="b">
        <f t="shared" si="771"/>
        <v>0</v>
      </c>
      <c r="AN67" s="18" t="b">
        <f t="shared" si="771"/>
        <v>0</v>
      </c>
      <c r="AO67" s="18" t="b">
        <f t="shared" si="771"/>
        <v>0</v>
      </c>
      <c r="AP67" s="18" t="b">
        <f t="shared" si="771"/>
        <v>0</v>
      </c>
      <c r="AQ67" s="18" t="b">
        <f t="shared" si="771"/>
        <v>0</v>
      </c>
      <c r="AR67" s="18" t="b">
        <f t="shared" si="771"/>
        <v>0</v>
      </c>
    </row>
    <row r="68" spans="2:44" x14ac:dyDescent="0.15">
      <c r="C68" t="s">
        <v>13</v>
      </c>
      <c r="D68" t="s">
        <v>50</v>
      </c>
      <c r="E68">
        <f>IF(E67,(E65*E6)+(E66*(1-E6)),0)</f>
        <v>2.2962654708360333</v>
      </c>
      <c r="F68">
        <f t="shared" ref="F68:G68" si="772">IF(F67,(F65*F6)+(F66*(1-F6)),0)</f>
        <v>1.8498138719362487</v>
      </c>
      <c r="G68">
        <f t="shared" si="772"/>
        <v>1.4332020443270039</v>
      </c>
      <c r="H68">
        <f t="shared" ref="H68" si="773">IF(H67,(H65*H6)+(H66*(1-H6)),0)</f>
        <v>1.0464367918492599</v>
      </c>
      <c r="I68">
        <f t="shared" ref="I68" si="774">IF(I67,(I65*I6)+(I66*(1-I6)),0)</f>
        <v>0.68952491317429576</v>
      </c>
      <c r="J68">
        <f t="shared" ref="J68" si="775">IF(J67,(J65*J6)+(J66*(1-J6)),0)</f>
        <v>0.36247320179302278</v>
      </c>
      <c r="K68">
        <f t="shared" ref="K68" si="776">IF(K67,(K65*K6)+(K66*(1-K6)),0)</f>
        <v>6.5288446004558409E-2</v>
      </c>
      <c r="L68">
        <f t="shared" ref="L68" si="777">IF(L67,(L65*L6)+(L66*(1-L6)),0)</f>
        <v>-0.20202257109463062</v>
      </c>
      <c r="M68">
        <f t="shared" ref="M68" si="778">IF(M67,(M65*M6)+(M66*(1-M6)),0)</f>
        <v>-0.43945307162283598</v>
      </c>
      <c r="N68">
        <f t="shared" ref="N68" si="779">IF(N67,(N65*N6)+(N66*(1-N6)),0)</f>
        <v>-0.64699628292362377</v>
      </c>
      <c r="O68">
        <f t="shared" ref="O68" si="780">IF(O67,(O65*O6)+(O66*(1-O6)),0)</f>
        <v>-0.82464543757782849</v>
      </c>
      <c r="P68">
        <f t="shared" ref="P68" si="781">IF(P67,(P65*P6)+(P66*(1-P6)),0)</f>
        <v>-0.97239377341435329</v>
      </c>
      <c r="Q68">
        <f t="shared" ref="Q68" si="782">IF(Q67,(Q65*Q6)+(Q66*(1-Q6)),0)</f>
        <v>-1.0902345335225618</v>
      </c>
      <c r="R68">
        <f t="shared" ref="R68" si="783">IF(R67,(R65*R6)+(R66*(1-R6)),0)</f>
        <v>-1.178160966261828</v>
      </c>
      <c r="S68">
        <f t="shared" ref="S68" si="784">IF(S67,(S65*S6)+(S66*(1-S6)),0)</f>
        <v>-1.2361663252748372</v>
      </c>
      <c r="T68">
        <f t="shared" ref="T68" si="785">IF(T67,(T65*T6)+(T66*(1-T6)),0)</f>
        <v>-1.2642438694978466</v>
      </c>
      <c r="U68">
        <f t="shared" ref="U68" si="786">IF(U67,(U65*U6)+(U66*(1-U6)),0)</f>
        <v>-1.2623868631718551</v>
      </c>
      <c r="V68">
        <f t="shared" ref="V68" si="787">IF(V67,(V65*V6)+(V66*(1-V6)),0)</f>
        <v>-1.2305885758547959</v>
      </c>
      <c r="W68">
        <f t="shared" ref="W68" si="788">IF(W67,(W65*W6)+(W66*(1-W6)),0)</f>
        <v>-1.1688422824321947</v>
      </c>
      <c r="X68">
        <f t="shared" ref="X68" si="789">IF(X67,(X65*X6)+(X66*(1-X6)),0)</f>
        <v>-1.077141263128965</v>
      </c>
      <c r="Y68">
        <f t="shared" ref="Y68" si="790">IF(Y67,(Y65*Y6)+(Y66*(1-Y6)),0)</f>
        <v>-0.95547880352025061</v>
      </c>
      <c r="Z68">
        <f t="shared" ref="Z68" si="791">IF(Z67,(Z65*Z6)+(Z66*(1-Z6)),0)</f>
        <v>-0.80384819454349099</v>
      </c>
      <c r="AA68">
        <f t="shared" ref="AA68" si="792">IF(AA67,(AA65*AA6)+(AA66*(1-AA6)),0)</f>
        <v>-0.62224273250902229</v>
      </c>
      <c r="AB68">
        <f t="shared" ref="AB68" si="793">IF(AB67,(AB65*AB6)+(AB66*(1-AB6)),0)</f>
        <v>-0.41065571911202881</v>
      </c>
      <c r="AC68">
        <f t="shared" ref="AC68" si="794">IF(AC67,(AC65*AC6)+(AC66*(1-AC6)),0)</f>
        <v>-0.16908046144356703</v>
      </c>
      <c r="AD68">
        <f t="shared" ref="AD68" si="795">IF(AD67,(AD65*AD6)+(AD66*(1-AD6)),0)</f>
        <v>0</v>
      </c>
      <c r="AE68">
        <f t="shared" ref="AE68" si="796">IF(AE67,(AE65*AE6)+(AE66*(1-AE6)),0)</f>
        <v>0</v>
      </c>
      <c r="AF68">
        <f t="shared" ref="AF68" si="797">IF(AF67,(AF65*AF6)+(AF66*(1-AF6)),0)</f>
        <v>0</v>
      </c>
      <c r="AG68">
        <f t="shared" ref="AG68" si="798">IF(AG67,(AG65*AG6)+(AG66*(1-AG6)),0)</f>
        <v>0</v>
      </c>
      <c r="AH68">
        <f t="shared" ref="AH68" si="799">IF(AH67,(AH65*AH6)+(AH66*(1-AH6)),0)</f>
        <v>0</v>
      </c>
      <c r="AI68">
        <f t="shared" ref="AI68" si="800">IF(AI67,(AI65*AI6)+(AI66*(1-AI6)),0)</f>
        <v>0</v>
      </c>
      <c r="AJ68">
        <f t="shared" ref="AJ68" si="801">IF(AJ67,(AJ65*AJ6)+(AJ66*(1-AJ6)),0)</f>
        <v>0</v>
      </c>
      <c r="AK68">
        <f t="shared" ref="AK68" si="802">IF(AK67,(AK65*AK6)+(AK66*(1-AK6)),0)</f>
        <v>0</v>
      </c>
      <c r="AL68">
        <f t="shared" ref="AL68" si="803">IF(AL67,(AL65*AL6)+(AL66*(1-AL6)),0)</f>
        <v>0</v>
      </c>
      <c r="AM68">
        <f t="shared" ref="AM68" si="804">IF(AM67,(AM65*AM6)+(AM66*(1-AM6)),0)</f>
        <v>0</v>
      </c>
      <c r="AN68">
        <f t="shared" ref="AN68" si="805">IF(AN67,(AN65*AN6)+(AN66*(1-AN6)),0)</f>
        <v>0</v>
      </c>
      <c r="AO68">
        <f t="shared" ref="AO68" si="806">IF(AO67,(AO65*AO6)+(AO66*(1-AO6)),0)</f>
        <v>0</v>
      </c>
      <c r="AP68">
        <f t="shared" ref="AP68" si="807">IF(AP67,(AP65*AP6)+(AP66*(1-AP6)),0)</f>
        <v>0</v>
      </c>
      <c r="AQ68">
        <f t="shared" ref="AQ68" si="808">IF(AQ67,(AQ65*AQ6)+(AQ66*(1-AQ6)),0)</f>
        <v>0</v>
      </c>
      <c r="AR68">
        <f t="shared" ref="AR68" si="809">IF(AR67,(AR65*AR6)+(AR66*(1-AR6)),0)</f>
        <v>0</v>
      </c>
    </row>
    <row r="69" spans="2:44" x14ac:dyDescent="0.15">
      <c r="D69" t="s">
        <v>51</v>
      </c>
      <c r="E69" s="23">
        <f>E68/E5</f>
        <v>1.5308436472240223E-3</v>
      </c>
      <c r="F69" s="23">
        <f>F68/F5</f>
        <v>1.233209247957499E-3</v>
      </c>
      <c r="G69" s="23">
        <f t="shared" ref="G69:H69" si="810">G68/G5</f>
        <v>9.55468029551336E-4</v>
      </c>
      <c r="H69" s="23">
        <f t="shared" si="810"/>
        <v>6.9762452789950654E-4</v>
      </c>
      <c r="I69" s="23">
        <f t="shared" ref="I69:J69" si="811">I68/I5</f>
        <v>4.5968327544953049E-4</v>
      </c>
      <c r="J69" s="23">
        <f t="shared" si="811"/>
        <v>2.4164880119534852E-4</v>
      </c>
      <c r="K69" s="23">
        <f t="shared" ref="K69:L69" si="812">K68/K5</f>
        <v>4.3525630669705608E-5</v>
      </c>
      <c r="L69" s="23">
        <f t="shared" si="812"/>
        <v>-1.3468171406308708E-4</v>
      </c>
      <c r="M69" s="23">
        <f t="shared" ref="M69:N69" si="813">M68/M5</f>
        <v>-2.9296871441522398E-4</v>
      </c>
      <c r="N69" s="23">
        <f t="shared" si="813"/>
        <v>-4.3133085528241586E-4</v>
      </c>
      <c r="O69" s="23">
        <f t="shared" ref="O69:P69" si="814">O68/O5</f>
        <v>-5.4976362505188567E-4</v>
      </c>
      <c r="P69" s="23">
        <f t="shared" si="814"/>
        <v>-6.4826251560956886E-4</v>
      </c>
      <c r="Q69" s="23">
        <f t="shared" ref="Q69:R69" si="815">Q68/Q5</f>
        <v>-7.2682302234837459E-4</v>
      </c>
      <c r="R69" s="23">
        <f t="shared" si="815"/>
        <v>-7.8544064417455201E-4</v>
      </c>
      <c r="S69" s="23">
        <f t="shared" ref="S69:T69" si="816">S68/S5</f>
        <v>-8.2411088351655806E-4</v>
      </c>
      <c r="T69" s="23">
        <f t="shared" si="816"/>
        <v>-8.4282924633189771E-4</v>
      </c>
      <c r="U69" s="23">
        <f t="shared" ref="U69:V69" si="817">U68/U5</f>
        <v>-8.4159124211457008E-4</v>
      </c>
      <c r="V69" s="23">
        <f t="shared" si="817"/>
        <v>-8.2039238390319729E-4</v>
      </c>
      <c r="W69" s="23">
        <f t="shared" ref="W69:X69" si="818">W68/W5</f>
        <v>-7.7922818828812974E-4</v>
      </c>
      <c r="X69" s="23">
        <f t="shared" si="818"/>
        <v>-7.1809417541931E-4</v>
      </c>
      <c r="Y69" s="23">
        <f t="shared" ref="Y69:Z69" si="819">Y68/Y5</f>
        <v>-6.3698586901350044E-4</v>
      </c>
      <c r="Z69" s="23">
        <f t="shared" si="819"/>
        <v>-5.3589879636232736E-4</v>
      </c>
      <c r="AA69" s="23">
        <f t="shared" ref="AA69:AB69" si="820">AA68/AA5</f>
        <v>-4.1482848833934819E-4</v>
      </c>
      <c r="AB69" s="23">
        <f t="shared" si="820"/>
        <v>-2.737704794080192E-4</v>
      </c>
      <c r="AC69" s="23">
        <f t="shared" ref="AC69:AD69" si="821">AC68/AC5</f>
        <v>-1.1272030762904469E-4</v>
      </c>
      <c r="AD69" s="23">
        <f t="shared" si="821"/>
        <v>0</v>
      </c>
      <c r="AE69" s="23">
        <f t="shared" ref="AE69:AF69" si="822">AE68/AE5</f>
        <v>0</v>
      </c>
      <c r="AF69" s="23">
        <f t="shared" si="822"/>
        <v>0</v>
      </c>
      <c r="AG69" s="23">
        <f t="shared" ref="AG69:AH69" si="823">AG68/AG5</f>
        <v>0</v>
      </c>
      <c r="AH69" s="23">
        <f t="shared" si="823"/>
        <v>0</v>
      </c>
      <c r="AI69" s="23">
        <f t="shared" ref="AI69:AJ69" si="824">AI68/AI5</f>
        <v>0</v>
      </c>
      <c r="AJ69" s="23">
        <f t="shared" si="824"/>
        <v>0</v>
      </c>
      <c r="AK69" s="23">
        <f t="shared" ref="AK69:AL69" si="825">AK68/AK5</f>
        <v>0</v>
      </c>
      <c r="AL69" s="23">
        <f t="shared" si="825"/>
        <v>0</v>
      </c>
      <c r="AM69" s="23">
        <f t="shared" ref="AM69:AN69" si="826">AM68/AM5</f>
        <v>0</v>
      </c>
      <c r="AN69" s="23">
        <f t="shared" si="826"/>
        <v>0</v>
      </c>
      <c r="AO69" s="23">
        <f t="shared" ref="AO69:AP69" si="827">AO68/AO5</f>
        <v>0</v>
      </c>
      <c r="AP69" s="23">
        <f t="shared" si="827"/>
        <v>0</v>
      </c>
      <c r="AQ69" s="23">
        <f t="shared" ref="AQ69:AR69" si="828">AQ68/AQ5</f>
        <v>0</v>
      </c>
      <c r="AR69" s="23">
        <f t="shared" si="828"/>
        <v>0</v>
      </c>
    </row>
    <row r="71" spans="2:44" x14ac:dyDescent="0.15">
      <c r="C71" s="14" t="s">
        <v>10</v>
      </c>
      <c r="D71" s="1" t="s">
        <v>36</v>
      </c>
      <c r="E71" s="22">
        <f>E35*E8</f>
        <v>1485.1485742574282</v>
      </c>
      <c r="F71" s="22">
        <f>F35*F8</f>
        <v>1485.1488076277803</v>
      </c>
      <c r="G71" s="22">
        <f>G35*G8</f>
        <v>1485.1492178379565</v>
      </c>
      <c r="H71" s="22">
        <f t="shared" ref="H71:AR71" si="829">H35*H8</f>
        <v>1485.1498048882493</v>
      </c>
      <c r="I71" s="22">
        <f t="shared" si="829"/>
        <v>1485.1505687790782</v>
      </c>
      <c r="J71" s="22">
        <f t="shared" si="829"/>
        <v>1485.1515095109889</v>
      </c>
      <c r="K71" s="22">
        <f t="shared" si="829"/>
        <v>1485.1526270846537</v>
      </c>
      <c r="L71" s="22">
        <f t="shared" si="829"/>
        <v>1485.1539215008709</v>
      </c>
      <c r="M71" s="22">
        <f t="shared" si="829"/>
        <v>1485.1553927605653</v>
      </c>
      <c r="N71" s="22">
        <f t="shared" si="829"/>
        <v>1485.1570408647879</v>
      </c>
      <c r="O71" s="22">
        <f t="shared" si="829"/>
        <v>1485.1588658147164</v>
      </c>
      <c r="P71" s="22">
        <f t="shared" si="829"/>
        <v>1485.1608676116541</v>
      </c>
      <c r="Q71" s="22">
        <f t="shared" si="829"/>
        <v>1485.1630462570322</v>
      </c>
      <c r="R71" s="22">
        <f t="shared" si="829"/>
        <v>1485.1654017524068</v>
      </c>
      <c r="S71" s="22">
        <f t="shared" si="829"/>
        <v>1485.1679340994601</v>
      </c>
      <c r="T71" s="22">
        <f t="shared" si="829"/>
        <v>1485.170643300002</v>
      </c>
      <c r="U71" s="22">
        <f t="shared" si="829"/>
        <v>1485.173529355968</v>
      </c>
      <c r="V71" s="22">
        <f t="shared" si="829"/>
        <v>1485.1765922694203</v>
      </c>
      <c r="W71" s="22">
        <f t="shared" si="829"/>
        <v>1485.1798320425471</v>
      </c>
      <c r="X71" s="22">
        <f t="shared" si="829"/>
        <v>1485.1832486776627</v>
      </c>
      <c r="Y71" s="22">
        <f t="shared" si="829"/>
        <v>1485.1868421772092</v>
      </c>
      <c r="Z71" s="22">
        <f t="shared" si="829"/>
        <v>1485.1906125437531</v>
      </c>
      <c r="AA71" s="22">
        <f t="shared" si="829"/>
        <v>1485.1945597799888</v>
      </c>
      <c r="AB71" s="22">
        <f t="shared" si="829"/>
        <v>1485.1986838887365</v>
      </c>
      <c r="AC71" s="22">
        <f t="shared" si="829"/>
        <v>1485.2029848729428</v>
      </c>
      <c r="AD71" s="22">
        <f t="shared" si="829"/>
        <v>1485.207462735681</v>
      </c>
      <c r="AE71" s="22">
        <f t="shared" si="829"/>
        <v>1485.2121174801503</v>
      </c>
      <c r="AF71" s="22">
        <f t="shared" si="829"/>
        <v>1485.216949109677</v>
      </c>
      <c r="AG71" s="22">
        <f t="shared" si="829"/>
        <v>1485.2219576277132</v>
      </c>
      <c r="AH71" s="22">
        <f t="shared" si="829"/>
        <v>1485.2271430378375</v>
      </c>
      <c r="AI71" s="22">
        <f t="shared" si="829"/>
        <v>1485.2325053437553</v>
      </c>
      <c r="AJ71" s="22">
        <f t="shared" si="829"/>
        <v>1485.2380445492984</v>
      </c>
      <c r="AK71" s="22">
        <f t="shared" si="829"/>
        <v>1485.2437606584244</v>
      </c>
      <c r="AL71" s="22">
        <f t="shared" si="829"/>
        <v>1485.2496536752183</v>
      </c>
      <c r="AM71" s="22">
        <f t="shared" si="829"/>
        <v>1485.2557236038904</v>
      </c>
      <c r="AN71" s="22">
        <f t="shared" si="829"/>
        <v>1485.2619704487793</v>
      </c>
      <c r="AO71" s="22">
        <f t="shared" si="829"/>
        <v>1485.2683942143476</v>
      </c>
      <c r="AP71" s="22">
        <f t="shared" si="829"/>
        <v>1485.274994905187</v>
      </c>
      <c r="AQ71" s="22">
        <f t="shared" si="829"/>
        <v>1485.2817725260136</v>
      </c>
      <c r="AR71" s="22">
        <f t="shared" si="829"/>
        <v>1485.2887270816711</v>
      </c>
    </row>
    <row r="72" spans="2:44" x14ac:dyDescent="0.15">
      <c r="C72" s="8" t="s">
        <v>10</v>
      </c>
      <c r="D72" t="s">
        <v>37</v>
      </c>
      <c r="E72" s="17">
        <f>E10*E15</f>
        <v>0.3</v>
      </c>
      <c r="F72" s="17">
        <f>F10*F15</f>
        <v>0.66600000000000004</v>
      </c>
      <c r="G72" s="17">
        <f>G10*G15</f>
        <v>1.032</v>
      </c>
      <c r="H72" s="17">
        <f t="shared" ref="H72:AR72" si="830">H10*H15</f>
        <v>1.3980000000000001</v>
      </c>
      <c r="I72" s="17">
        <f t="shared" si="830"/>
        <v>1.7640000000000002</v>
      </c>
      <c r="J72" s="17">
        <f t="shared" si="830"/>
        <v>2.1300000000000003</v>
      </c>
      <c r="K72" s="17">
        <f t="shared" si="830"/>
        <v>2.4960000000000004</v>
      </c>
      <c r="L72" s="17">
        <f t="shared" si="830"/>
        <v>2.8620000000000005</v>
      </c>
      <c r="M72" s="17">
        <f t="shared" si="830"/>
        <v>3.2280000000000002</v>
      </c>
      <c r="N72" s="17">
        <f t="shared" si="830"/>
        <v>3.5940000000000003</v>
      </c>
      <c r="O72" s="17">
        <f t="shared" si="830"/>
        <v>3.96</v>
      </c>
      <c r="P72" s="17">
        <f t="shared" si="830"/>
        <v>4.3259999999999996</v>
      </c>
      <c r="Q72" s="17">
        <f t="shared" si="830"/>
        <v>4.6919999999999993</v>
      </c>
      <c r="R72" s="17">
        <f t="shared" si="830"/>
        <v>5.0579999999999989</v>
      </c>
      <c r="S72" s="17">
        <f t="shared" si="830"/>
        <v>5.4239999999999995</v>
      </c>
      <c r="T72" s="17">
        <f t="shared" si="830"/>
        <v>5.7899999999999991</v>
      </c>
      <c r="U72" s="17">
        <f t="shared" si="830"/>
        <v>6.1559999999999988</v>
      </c>
      <c r="V72" s="17">
        <f t="shared" si="830"/>
        <v>6.5219999999999994</v>
      </c>
      <c r="W72" s="17">
        <f t="shared" si="830"/>
        <v>6.8879999999999999</v>
      </c>
      <c r="X72" s="17">
        <f t="shared" si="830"/>
        <v>7.2540000000000004</v>
      </c>
      <c r="Y72" s="17">
        <f t="shared" si="830"/>
        <v>7.62</v>
      </c>
      <c r="Z72" s="17">
        <f t="shared" si="830"/>
        <v>7.9860000000000007</v>
      </c>
      <c r="AA72" s="17">
        <f t="shared" si="830"/>
        <v>8.3520000000000021</v>
      </c>
      <c r="AB72" s="17">
        <f t="shared" si="830"/>
        <v>8.7180000000000017</v>
      </c>
      <c r="AC72" s="17">
        <f t="shared" si="830"/>
        <v>9.0840000000000014</v>
      </c>
      <c r="AD72" s="17">
        <f t="shared" si="830"/>
        <v>9.4500000000000028</v>
      </c>
      <c r="AE72" s="17">
        <f t="shared" si="830"/>
        <v>9.8160000000000025</v>
      </c>
      <c r="AF72" s="17">
        <f t="shared" si="830"/>
        <v>10.182000000000004</v>
      </c>
      <c r="AG72" s="17">
        <f t="shared" si="830"/>
        <v>10.548000000000004</v>
      </c>
      <c r="AH72" s="17">
        <f t="shared" si="830"/>
        <v>10.914000000000005</v>
      </c>
      <c r="AI72" s="17">
        <f t="shared" si="830"/>
        <v>11.280000000000005</v>
      </c>
      <c r="AJ72" s="17">
        <f t="shared" si="830"/>
        <v>11.646000000000006</v>
      </c>
      <c r="AK72" s="17">
        <f t="shared" si="830"/>
        <v>12.012000000000004</v>
      </c>
      <c r="AL72" s="17">
        <f t="shared" si="830"/>
        <v>12.378000000000004</v>
      </c>
      <c r="AM72" s="17">
        <f t="shared" si="830"/>
        <v>12.744000000000003</v>
      </c>
      <c r="AN72" s="17">
        <f t="shared" si="830"/>
        <v>13.110000000000001</v>
      </c>
      <c r="AO72" s="17">
        <f t="shared" si="830"/>
        <v>13.476000000000001</v>
      </c>
      <c r="AP72" s="17">
        <f t="shared" si="830"/>
        <v>13.842000000000001</v>
      </c>
      <c r="AQ72" s="17">
        <f t="shared" si="830"/>
        <v>14.207999999999998</v>
      </c>
      <c r="AR72" s="17">
        <f t="shared" si="830"/>
        <v>14.573999999999998</v>
      </c>
    </row>
    <row r="73" spans="2:44" x14ac:dyDescent="0.15">
      <c r="C73" s="8" t="s">
        <v>13</v>
      </c>
      <c r="D73" t="s">
        <v>37</v>
      </c>
      <c r="E73" s="19">
        <f>E22+(E41*E8)</f>
        <v>0.48317044691321159</v>
      </c>
      <c r="F73" s="19">
        <f>F22+(F41*F8)</f>
        <v>1.0291616778419819</v>
      </c>
      <c r="G73" s="19">
        <f>G22+(G41*G8)</f>
        <v>1.5273593457402046</v>
      </c>
      <c r="H73" s="19">
        <f t="shared" ref="H73:AR73" si="831">H22+(H41*H8)</f>
        <v>1.9777545673467829</v>
      </c>
      <c r="I73" s="19">
        <f t="shared" si="831"/>
        <v>2.3803384551765037</v>
      </c>
      <c r="J73" s="19">
        <f t="shared" si="831"/>
        <v>2.7351021175172776</v>
      </c>
      <c r="K73" s="19">
        <f t="shared" si="831"/>
        <v>3.0420366584273784</v>
      </c>
      <c r="L73" s="19">
        <f t="shared" si="831"/>
        <v>3.3011331777326749</v>
      </c>
      <c r="M73" s="19">
        <f t="shared" si="831"/>
        <v>3.5123827710238666</v>
      </c>
      <c r="N73" s="19">
        <f t="shared" si="831"/>
        <v>3.6757765296537204</v>
      </c>
      <c r="O73" s="19">
        <f t="shared" si="831"/>
        <v>3.7913055407342879</v>
      </c>
      <c r="P73" s="19">
        <f t="shared" si="831"/>
        <v>3.8589608871341494</v>
      </c>
      <c r="Q73" s="19">
        <f t="shared" si="831"/>
        <v>3.878733647475626</v>
      </c>
      <c r="R73" s="19">
        <f t="shared" si="831"/>
        <v>3.8506148961320159</v>
      </c>
      <c r="S73" s="19">
        <f t="shared" si="831"/>
        <v>3.7745957032248096</v>
      </c>
      <c r="T73" s="19">
        <f t="shared" si="831"/>
        <v>3.6506671346209143</v>
      </c>
      <c r="U73" s="19">
        <f t="shared" si="831"/>
        <v>3.4788202519298759</v>
      </c>
      <c r="V73" s="19">
        <f t="shared" si="831"/>
        <v>3.2590461125010863</v>
      </c>
      <c r="W73" s="19">
        <f t="shared" si="831"/>
        <v>2.9913357694210125</v>
      </c>
      <c r="X73" s="19">
        <f t="shared" si="831"/>
        <v>2.6756802715104016</v>
      </c>
      <c r="Y73" s="19">
        <f t="shared" si="831"/>
        <v>2.31207066332149</v>
      </c>
      <c r="Z73" s="19">
        <f t="shared" si="831"/>
        <v>1.9004979851352313</v>
      </c>
      <c r="AA73" s="19">
        <f t="shared" si="831"/>
        <v>1.440953272958478</v>
      </c>
      <c r="AB73" s="19">
        <f t="shared" si="831"/>
        <v>0.9334275585212124</v>
      </c>
      <c r="AC73" s="19">
        <f t="shared" si="831"/>
        <v>0.37791186927373721</v>
      </c>
      <c r="AD73" s="19">
        <f t="shared" si="831"/>
        <v>-0.22560277161612369</v>
      </c>
      <c r="AE73" s="19">
        <f t="shared" si="831"/>
        <v>-0.87712534526580077</v>
      </c>
      <c r="AF73" s="19">
        <f t="shared" si="831"/>
        <v>-1.5766648370808218</v>
      </c>
      <c r="AG73" s="19">
        <f t="shared" si="831"/>
        <v>-2.324230236757562</v>
      </c>
      <c r="AH73" s="19">
        <f t="shared" si="831"/>
        <v>-3.1198305382861014</v>
      </c>
      <c r="AI73" s="19">
        <f t="shared" si="831"/>
        <v>-3.9634747399529857</v>
      </c>
      <c r="AJ73" s="19">
        <f t="shared" si="831"/>
        <v>-4.8551718443440652</v>
      </c>
      <c r="AK73" s="19">
        <f t="shared" si="831"/>
        <v>-5.7949308583472936</v>
      </c>
      <c r="AL73" s="19">
        <f t="shared" si="831"/>
        <v>-6.7827607931555356</v>
      </c>
      <c r="AM73" s="19">
        <f t="shared" si="831"/>
        <v>-7.8186706642693755</v>
      </c>
      <c r="AN73" s="19">
        <f t="shared" si="831"/>
        <v>-8.902669491499978</v>
      </c>
      <c r="AO73" s="19">
        <f t="shared" si="831"/>
        <v>-10.034766298971828</v>
      </c>
      <c r="AP73" s="19">
        <f t="shared" si="831"/>
        <v>-11.214970115125617</v>
      </c>
      <c r="AQ73" s="19">
        <f t="shared" si="831"/>
        <v>-12.443289972721026</v>
      </c>
      <c r="AR73" s="19">
        <f t="shared" si="831"/>
        <v>-13.71973490883955</v>
      </c>
    </row>
    <row r="74" spans="2:44" x14ac:dyDescent="0.15">
      <c r="C74" s="8"/>
      <c r="D74" s="1" t="s">
        <v>38</v>
      </c>
      <c r="E74" s="15">
        <f>SUM(E65:E73)</f>
        <v>1492.8220719604967</v>
      </c>
      <c r="F74" s="15">
        <f>SUM(F65:F73)</f>
        <v>1492.3946441306789</v>
      </c>
      <c r="G74" s="15">
        <f>SUM(G65:G73)</f>
        <v>1492.0091387847071</v>
      </c>
      <c r="H74" s="15">
        <f t="shared" ref="H74:AR74" si="832">SUM(H65:H73)</f>
        <v>1491.6655674556716</v>
      </c>
      <c r="I74" s="15">
        <f t="shared" si="832"/>
        <v>1491.3639416570529</v>
      </c>
      <c r="J74" s="15">
        <f t="shared" si="832"/>
        <v>1491.1042728826867</v>
      </c>
      <c r="K74" s="15">
        <f t="shared" si="832"/>
        <v>1490.8865726067254</v>
      </c>
      <c r="L74" s="15">
        <f t="shared" si="832"/>
        <v>1490.7108522836056</v>
      </c>
      <c r="M74" s="15">
        <f t="shared" si="832"/>
        <v>1490.5771233480061</v>
      </c>
      <c r="N74" s="15">
        <f t="shared" si="832"/>
        <v>1490.4853972148155</v>
      </c>
      <c r="O74" s="15">
        <f t="shared" si="832"/>
        <v>1490.4356852790922</v>
      </c>
      <c r="P74" s="15">
        <f t="shared" si="832"/>
        <v>1490.4279989160295</v>
      </c>
      <c r="Q74" s="15">
        <f t="shared" si="832"/>
        <v>1490.4623494809177</v>
      </c>
      <c r="R74" s="15">
        <f t="shared" si="832"/>
        <v>1490.5387483091092</v>
      </c>
      <c r="S74" s="15">
        <f t="shared" si="832"/>
        <v>1490.6572067159768</v>
      </c>
      <c r="T74" s="15">
        <f t="shared" si="832"/>
        <v>1490.8177359968831</v>
      </c>
      <c r="U74" s="15">
        <f t="shared" si="832"/>
        <v>1491.02034742714</v>
      </c>
      <c r="V74" s="15">
        <f t="shared" si="832"/>
        <v>1491.2650522619729</v>
      </c>
      <c r="W74" s="15">
        <f t="shared" si="832"/>
        <v>1491.5518617364833</v>
      </c>
      <c r="X74" s="15">
        <f t="shared" si="832"/>
        <v>1491.8807870656108</v>
      </c>
      <c r="Y74" s="15">
        <f t="shared" si="832"/>
        <v>1492.2518394441008</v>
      </c>
      <c r="Z74" s="15">
        <f t="shared" si="832"/>
        <v>1492.6650300464617</v>
      </c>
      <c r="AA74" s="15">
        <f t="shared" si="832"/>
        <v>1493.1203700269321</v>
      </c>
      <c r="AB74" s="15">
        <f t="shared" si="832"/>
        <v>1493.6178705194425</v>
      </c>
      <c r="AC74" s="15">
        <f t="shared" si="832"/>
        <v>1494.1575426375782</v>
      </c>
      <c r="AD74" s="15">
        <f t="shared" si="832"/>
        <v>1494.6368394200608</v>
      </c>
      <c r="AE74" s="15">
        <f t="shared" si="832"/>
        <v>1494.9591151974753</v>
      </c>
      <c r="AF74" s="15">
        <f t="shared" si="832"/>
        <v>1495.2935675227993</v>
      </c>
      <c r="AG74" s="15">
        <f t="shared" si="832"/>
        <v>1495.6402007522117</v>
      </c>
      <c r="AH74" s="15">
        <f t="shared" si="832"/>
        <v>1495.9990192268181</v>
      </c>
      <c r="AI74" s="15">
        <f t="shared" si="832"/>
        <v>1496.3700272726264</v>
      </c>
      <c r="AJ74" s="15">
        <f t="shared" si="832"/>
        <v>1496.7532292005205</v>
      </c>
      <c r="AK74" s="15">
        <f t="shared" si="832"/>
        <v>1497.1486293062349</v>
      </c>
      <c r="AL74" s="15">
        <f t="shared" si="832"/>
        <v>1497.5562318703287</v>
      </c>
      <c r="AM74" s="15">
        <f t="shared" si="832"/>
        <v>1497.976041158161</v>
      </c>
      <c r="AN74" s="15">
        <f t="shared" si="832"/>
        <v>1498.408061419866</v>
      </c>
      <c r="AO74" s="15">
        <f t="shared" si="832"/>
        <v>1498.8522968903242</v>
      </c>
      <c r="AP74" s="15">
        <f t="shared" si="832"/>
        <v>1499.3087517891404</v>
      </c>
      <c r="AQ74" s="15">
        <f t="shared" si="832"/>
        <v>1499.7774303206165</v>
      </c>
      <c r="AR74" s="15">
        <f t="shared" si="832"/>
        <v>1500.2583366737263</v>
      </c>
    </row>
    <row r="77" spans="2:44" x14ac:dyDescent="0.15">
      <c r="Q77">
        <f>8192/16</f>
        <v>512</v>
      </c>
    </row>
    <row r="78" spans="2:44" x14ac:dyDescent="0.15">
      <c r="Q78">
        <f>2^8</f>
        <v>256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D3A5-F917-1C4D-A63A-AA389AE0B99C}">
  <dimension ref="B1:AX78"/>
  <sheetViews>
    <sheetView topLeftCell="AH1" zoomScale="120" zoomScaleNormal="120" workbookViewId="0">
      <selection activeCell="F14" sqref="F14:AR14"/>
    </sheetView>
  </sheetViews>
  <sheetFormatPr baseColWidth="10" defaultColWidth="11.5" defaultRowHeight="13" x14ac:dyDescent="0.15"/>
  <cols>
    <col min="1" max="1" width="5.1640625" customWidth="1"/>
    <col min="2" max="2" width="13.5" customWidth="1"/>
    <col min="3" max="3" width="8.83203125" customWidth="1"/>
    <col min="4" max="4" width="18.6640625" customWidth="1"/>
    <col min="5" max="8" width="15" customWidth="1"/>
    <col min="9" max="9" width="13.6640625" customWidth="1"/>
    <col min="10" max="10" width="12.83203125" customWidth="1"/>
    <col min="11" max="17" width="13.1640625" bestFit="1" customWidth="1"/>
    <col min="43" max="43" width="15.1640625" bestFit="1" customWidth="1"/>
  </cols>
  <sheetData>
    <row r="1" spans="2:50" x14ac:dyDescent="0.15">
      <c r="B1" s="23" t="s">
        <v>39</v>
      </c>
    </row>
    <row r="2" spans="2:50" x14ac:dyDescent="0.15">
      <c r="B2">
        <v>0</v>
      </c>
      <c r="D2" s="1" t="s">
        <v>0</v>
      </c>
      <c r="E2" s="2">
        <f>graphs!C4</f>
        <v>0.01</v>
      </c>
      <c r="F2" s="2">
        <f>E2+$B2</f>
        <v>0.01</v>
      </c>
      <c r="G2" s="2">
        <f t="shared" ref="G2:AR6" si="0">F2+$B2</f>
        <v>0.01</v>
      </c>
      <c r="H2" s="2">
        <f t="shared" si="0"/>
        <v>0.01</v>
      </c>
      <c r="I2" s="2">
        <f t="shared" si="0"/>
        <v>0.01</v>
      </c>
      <c r="J2" s="2">
        <f t="shared" si="0"/>
        <v>0.01</v>
      </c>
      <c r="K2" s="2">
        <f t="shared" si="0"/>
        <v>0.01</v>
      </c>
      <c r="L2" s="2">
        <f t="shared" si="0"/>
        <v>0.01</v>
      </c>
      <c r="M2" s="2">
        <f t="shared" si="0"/>
        <v>0.01</v>
      </c>
      <c r="N2" s="2">
        <f t="shared" si="0"/>
        <v>0.01</v>
      </c>
      <c r="O2" s="2">
        <f t="shared" si="0"/>
        <v>0.01</v>
      </c>
      <c r="P2" s="2">
        <f t="shared" si="0"/>
        <v>0.01</v>
      </c>
      <c r="Q2" s="2">
        <f t="shared" si="0"/>
        <v>0.01</v>
      </c>
      <c r="R2" s="2">
        <f t="shared" si="0"/>
        <v>0.01</v>
      </c>
      <c r="S2" s="2">
        <f t="shared" si="0"/>
        <v>0.01</v>
      </c>
      <c r="T2" s="2">
        <f t="shared" si="0"/>
        <v>0.01</v>
      </c>
      <c r="U2" s="2">
        <f t="shared" si="0"/>
        <v>0.01</v>
      </c>
      <c r="V2" s="2">
        <f t="shared" si="0"/>
        <v>0.01</v>
      </c>
      <c r="W2" s="2">
        <f t="shared" si="0"/>
        <v>0.01</v>
      </c>
      <c r="X2" s="2">
        <f t="shared" si="0"/>
        <v>0.01</v>
      </c>
      <c r="Y2" s="2">
        <f t="shared" si="0"/>
        <v>0.01</v>
      </c>
      <c r="Z2" s="2">
        <f t="shared" si="0"/>
        <v>0.01</v>
      </c>
      <c r="AA2" s="2">
        <f t="shared" si="0"/>
        <v>0.01</v>
      </c>
      <c r="AB2" s="2">
        <f t="shared" si="0"/>
        <v>0.01</v>
      </c>
      <c r="AC2" s="2">
        <f t="shared" si="0"/>
        <v>0.01</v>
      </c>
      <c r="AD2" s="2">
        <f t="shared" si="0"/>
        <v>0.01</v>
      </c>
      <c r="AE2" s="2">
        <f t="shared" si="0"/>
        <v>0.01</v>
      </c>
      <c r="AF2" s="2">
        <f t="shared" si="0"/>
        <v>0.01</v>
      </c>
      <c r="AG2" s="2">
        <f t="shared" si="0"/>
        <v>0.01</v>
      </c>
      <c r="AH2" s="2">
        <f t="shared" si="0"/>
        <v>0.01</v>
      </c>
      <c r="AI2" s="2">
        <f t="shared" si="0"/>
        <v>0.01</v>
      </c>
      <c r="AJ2" s="2">
        <f t="shared" si="0"/>
        <v>0.01</v>
      </c>
      <c r="AK2" s="2">
        <f t="shared" si="0"/>
        <v>0.01</v>
      </c>
      <c r="AL2" s="2">
        <f t="shared" si="0"/>
        <v>0.01</v>
      </c>
      <c r="AM2" s="2">
        <f t="shared" si="0"/>
        <v>0.01</v>
      </c>
      <c r="AN2" s="2">
        <f t="shared" si="0"/>
        <v>0.01</v>
      </c>
      <c r="AO2" s="2">
        <f t="shared" si="0"/>
        <v>0.01</v>
      </c>
      <c r="AP2" s="2">
        <f t="shared" si="0"/>
        <v>0.01</v>
      </c>
      <c r="AQ2" s="2">
        <f t="shared" si="0"/>
        <v>0.01</v>
      </c>
      <c r="AR2" s="2">
        <f t="shared" si="0"/>
        <v>0.01</v>
      </c>
      <c r="AS2" s="2"/>
      <c r="AT2" s="2"/>
      <c r="AU2" s="2"/>
      <c r="AV2" s="2"/>
      <c r="AW2" s="2"/>
      <c r="AX2" s="2"/>
    </row>
    <row r="3" spans="2:50" x14ac:dyDescent="0.15">
      <c r="B3">
        <v>0</v>
      </c>
      <c r="D3" s="1" t="s">
        <v>1</v>
      </c>
      <c r="E3" s="2">
        <f>graphs!C5</f>
        <v>1000</v>
      </c>
      <c r="F3" s="2">
        <f t="shared" ref="F3:U6" si="1">E3+$B3</f>
        <v>1000</v>
      </c>
      <c r="G3" s="2">
        <f t="shared" si="1"/>
        <v>1000</v>
      </c>
      <c r="H3" s="2">
        <f t="shared" si="1"/>
        <v>1000</v>
      </c>
      <c r="I3" s="2">
        <f t="shared" si="1"/>
        <v>1000</v>
      </c>
      <c r="J3" s="2">
        <f t="shared" si="1"/>
        <v>1000</v>
      </c>
      <c r="K3" s="2">
        <f t="shared" si="1"/>
        <v>1000</v>
      </c>
      <c r="L3" s="2">
        <f t="shared" si="1"/>
        <v>1000</v>
      </c>
      <c r="M3" s="2">
        <f t="shared" si="1"/>
        <v>1000</v>
      </c>
      <c r="N3" s="2">
        <f t="shared" si="1"/>
        <v>1000</v>
      </c>
      <c r="O3" s="2">
        <f t="shared" si="1"/>
        <v>1000</v>
      </c>
      <c r="P3" s="2">
        <f t="shared" si="1"/>
        <v>1000</v>
      </c>
      <c r="Q3" s="2">
        <f t="shared" si="1"/>
        <v>1000</v>
      </c>
      <c r="R3" s="2">
        <f t="shared" si="1"/>
        <v>1000</v>
      </c>
      <c r="S3" s="2">
        <f t="shared" si="1"/>
        <v>1000</v>
      </c>
      <c r="T3" s="2">
        <f t="shared" si="1"/>
        <v>1000</v>
      </c>
      <c r="U3" s="2">
        <f t="shared" si="1"/>
        <v>1000</v>
      </c>
      <c r="V3" s="2">
        <f t="shared" si="0"/>
        <v>1000</v>
      </c>
      <c r="W3" s="2">
        <f t="shared" si="0"/>
        <v>1000</v>
      </c>
      <c r="X3" s="2">
        <f t="shared" si="0"/>
        <v>1000</v>
      </c>
      <c r="Y3" s="2">
        <f t="shared" si="0"/>
        <v>1000</v>
      </c>
      <c r="Z3" s="2">
        <f t="shared" si="0"/>
        <v>1000</v>
      </c>
      <c r="AA3" s="2">
        <f t="shared" si="0"/>
        <v>1000</v>
      </c>
      <c r="AB3" s="2">
        <f t="shared" si="0"/>
        <v>1000</v>
      </c>
      <c r="AC3" s="2">
        <f t="shared" si="0"/>
        <v>1000</v>
      </c>
      <c r="AD3" s="2">
        <f t="shared" si="0"/>
        <v>1000</v>
      </c>
      <c r="AE3" s="2">
        <f t="shared" si="0"/>
        <v>1000</v>
      </c>
      <c r="AF3" s="2">
        <f t="shared" si="0"/>
        <v>1000</v>
      </c>
      <c r="AG3" s="2">
        <f t="shared" si="0"/>
        <v>1000</v>
      </c>
      <c r="AH3" s="2">
        <f t="shared" si="0"/>
        <v>1000</v>
      </c>
      <c r="AI3" s="2">
        <f t="shared" si="0"/>
        <v>1000</v>
      </c>
      <c r="AJ3" s="2">
        <f t="shared" si="0"/>
        <v>1000</v>
      </c>
      <c r="AK3" s="2">
        <f t="shared" si="0"/>
        <v>1000</v>
      </c>
      <c r="AL3" s="2">
        <f t="shared" si="0"/>
        <v>1000</v>
      </c>
      <c r="AM3" s="2">
        <f t="shared" si="0"/>
        <v>1000</v>
      </c>
      <c r="AN3" s="2">
        <f t="shared" si="0"/>
        <v>1000</v>
      </c>
      <c r="AO3" s="2">
        <f t="shared" si="0"/>
        <v>1000</v>
      </c>
      <c r="AP3" s="2">
        <f t="shared" si="0"/>
        <v>1000</v>
      </c>
      <c r="AQ3" s="2">
        <f t="shared" si="0"/>
        <v>1000</v>
      </c>
      <c r="AR3" s="2">
        <f t="shared" si="0"/>
        <v>1000</v>
      </c>
      <c r="AS3" s="2"/>
      <c r="AT3" s="2"/>
      <c r="AU3" s="2"/>
      <c r="AV3" s="2"/>
      <c r="AW3" s="2"/>
      <c r="AX3" s="2"/>
    </row>
    <row r="4" spans="2:50" x14ac:dyDescent="0.15">
      <c r="B4">
        <v>0</v>
      </c>
      <c r="D4" s="23" t="s">
        <v>43</v>
      </c>
      <c r="E4" s="2">
        <f>graphs!C6</f>
        <v>1000</v>
      </c>
      <c r="F4" s="2">
        <f t="shared" si="1"/>
        <v>1000</v>
      </c>
      <c r="G4" s="2">
        <f t="shared" si="0"/>
        <v>1000</v>
      </c>
      <c r="H4" s="2">
        <f t="shared" si="0"/>
        <v>1000</v>
      </c>
      <c r="I4" s="2">
        <f t="shared" si="0"/>
        <v>1000</v>
      </c>
      <c r="J4" s="2">
        <f t="shared" si="0"/>
        <v>1000</v>
      </c>
      <c r="K4" s="2">
        <f t="shared" si="0"/>
        <v>1000</v>
      </c>
      <c r="L4" s="2">
        <f t="shared" si="0"/>
        <v>1000</v>
      </c>
      <c r="M4" s="2">
        <f t="shared" si="0"/>
        <v>1000</v>
      </c>
      <c r="N4" s="2">
        <f t="shared" si="0"/>
        <v>1000</v>
      </c>
      <c r="O4" s="2">
        <f t="shared" si="0"/>
        <v>1000</v>
      </c>
      <c r="P4" s="2">
        <f t="shared" si="0"/>
        <v>1000</v>
      </c>
      <c r="Q4" s="2">
        <f t="shared" si="0"/>
        <v>1000</v>
      </c>
      <c r="R4" s="2">
        <f t="shared" si="0"/>
        <v>1000</v>
      </c>
      <c r="S4" s="2">
        <f t="shared" si="0"/>
        <v>1000</v>
      </c>
      <c r="T4" s="2">
        <f t="shared" si="0"/>
        <v>1000</v>
      </c>
      <c r="U4" s="2">
        <f t="shared" si="0"/>
        <v>1000</v>
      </c>
      <c r="V4" s="2">
        <f t="shared" si="0"/>
        <v>1000</v>
      </c>
      <c r="W4" s="2">
        <f t="shared" si="0"/>
        <v>1000</v>
      </c>
      <c r="X4" s="2">
        <f t="shared" si="0"/>
        <v>1000</v>
      </c>
      <c r="Y4" s="2">
        <f t="shared" si="0"/>
        <v>1000</v>
      </c>
      <c r="Z4" s="2">
        <f t="shared" si="0"/>
        <v>1000</v>
      </c>
      <c r="AA4" s="2">
        <f t="shared" si="0"/>
        <v>1000</v>
      </c>
      <c r="AB4" s="2">
        <f t="shared" si="0"/>
        <v>1000</v>
      </c>
      <c r="AC4" s="2">
        <f t="shared" si="0"/>
        <v>1000</v>
      </c>
      <c r="AD4" s="2">
        <f t="shared" si="0"/>
        <v>1000</v>
      </c>
      <c r="AE4" s="2">
        <f t="shared" si="0"/>
        <v>1000</v>
      </c>
      <c r="AF4" s="2">
        <f t="shared" si="0"/>
        <v>1000</v>
      </c>
      <c r="AG4" s="2">
        <f t="shared" si="0"/>
        <v>1000</v>
      </c>
      <c r="AH4" s="2">
        <f t="shared" si="0"/>
        <v>1000</v>
      </c>
      <c r="AI4" s="2">
        <f t="shared" si="0"/>
        <v>1000</v>
      </c>
      <c r="AJ4" s="2">
        <f t="shared" si="0"/>
        <v>1000</v>
      </c>
      <c r="AK4" s="2">
        <f t="shared" si="0"/>
        <v>1000</v>
      </c>
      <c r="AL4" s="2">
        <f t="shared" si="0"/>
        <v>1000</v>
      </c>
      <c r="AM4" s="2">
        <f t="shared" si="0"/>
        <v>1000</v>
      </c>
      <c r="AN4" s="2">
        <f t="shared" si="0"/>
        <v>1000</v>
      </c>
      <c r="AO4" s="2">
        <f t="shared" si="0"/>
        <v>1000</v>
      </c>
      <c r="AP4" s="2">
        <f t="shared" si="0"/>
        <v>1000</v>
      </c>
      <c r="AQ4" s="2">
        <f t="shared" si="0"/>
        <v>1000</v>
      </c>
      <c r="AR4" s="2">
        <f t="shared" si="0"/>
        <v>1000</v>
      </c>
      <c r="AS4" s="25"/>
      <c r="AT4" s="25"/>
      <c r="AU4" s="25"/>
      <c r="AV4" s="25"/>
      <c r="AW4" s="25"/>
      <c r="AX4" s="25"/>
    </row>
    <row r="5" spans="2:50" x14ac:dyDescent="0.15">
      <c r="B5">
        <v>0</v>
      </c>
      <c r="D5" s="1" t="s">
        <v>2</v>
      </c>
      <c r="E5" s="2">
        <f>graphs!C7</f>
        <v>1500</v>
      </c>
      <c r="F5" s="2">
        <f t="shared" si="1"/>
        <v>1500</v>
      </c>
      <c r="G5" s="2">
        <f t="shared" si="0"/>
        <v>1500</v>
      </c>
      <c r="H5" s="2">
        <f t="shared" si="0"/>
        <v>1500</v>
      </c>
      <c r="I5" s="2">
        <f t="shared" si="0"/>
        <v>1500</v>
      </c>
      <c r="J5" s="2">
        <f t="shared" si="0"/>
        <v>1500</v>
      </c>
      <c r="K5" s="2">
        <f t="shared" si="0"/>
        <v>1500</v>
      </c>
      <c r="L5" s="2">
        <f t="shared" si="0"/>
        <v>1500</v>
      </c>
      <c r="M5" s="2">
        <f t="shared" si="0"/>
        <v>1500</v>
      </c>
      <c r="N5" s="2">
        <f t="shared" si="0"/>
        <v>1500</v>
      </c>
      <c r="O5" s="2">
        <f t="shared" si="0"/>
        <v>1500</v>
      </c>
      <c r="P5" s="2">
        <f t="shared" si="0"/>
        <v>1500</v>
      </c>
      <c r="Q5" s="2">
        <f t="shared" si="0"/>
        <v>1500</v>
      </c>
      <c r="R5" s="2">
        <f t="shared" si="0"/>
        <v>1500</v>
      </c>
      <c r="S5" s="2">
        <f t="shared" si="0"/>
        <v>1500</v>
      </c>
      <c r="T5" s="2">
        <f t="shared" si="0"/>
        <v>1500</v>
      </c>
      <c r="U5" s="2">
        <f t="shared" si="0"/>
        <v>1500</v>
      </c>
      <c r="V5" s="2">
        <f t="shared" si="0"/>
        <v>1500</v>
      </c>
      <c r="W5" s="2">
        <f t="shared" si="0"/>
        <v>1500</v>
      </c>
      <c r="X5" s="2">
        <f t="shared" si="0"/>
        <v>1500</v>
      </c>
      <c r="Y5" s="2">
        <f t="shared" si="0"/>
        <v>1500</v>
      </c>
      <c r="Z5" s="2">
        <f t="shared" si="0"/>
        <v>1500</v>
      </c>
      <c r="AA5" s="2">
        <f t="shared" si="0"/>
        <v>1500</v>
      </c>
      <c r="AB5" s="2">
        <f t="shared" si="0"/>
        <v>1500</v>
      </c>
      <c r="AC5" s="2">
        <f t="shared" si="0"/>
        <v>1500</v>
      </c>
      <c r="AD5" s="2">
        <f t="shared" si="0"/>
        <v>1500</v>
      </c>
      <c r="AE5" s="2">
        <f t="shared" si="0"/>
        <v>1500</v>
      </c>
      <c r="AF5" s="2">
        <f t="shared" si="0"/>
        <v>1500</v>
      </c>
      <c r="AG5" s="2">
        <f t="shared" si="0"/>
        <v>1500</v>
      </c>
      <c r="AH5" s="2">
        <f t="shared" si="0"/>
        <v>1500</v>
      </c>
      <c r="AI5" s="2">
        <f t="shared" si="0"/>
        <v>1500</v>
      </c>
      <c r="AJ5" s="2">
        <f t="shared" si="0"/>
        <v>1500</v>
      </c>
      <c r="AK5" s="2">
        <f t="shared" si="0"/>
        <v>1500</v>
      </c>
      <c r="AL5" s="2">
        <f t="shared" si="0"/>
        <v>1500</v>
      </c>
      <c r="AM5" s="2">
        <f t="shared" si="0"/>
        <v>1500</v>
      </c>
      <c r="AN5" s="2">
        <f t="shared" si="0"/>
        <v>1500</v>
      </c>
      <c r="AO5" s="2">
        <f t="shared" si="0"/>
        <v>1500</v>
      </c>
      <c r="AP5" s="2">
        <f t="shared" si="0"/>
        <v>1500</v>
      </c>
      <c r="AQ5" s="2">
        <f t="shared" si="0"/>
        <v>1500</v>
      </c>
      <c r="AR5" s="2">
        <f t="shared" si="0"/>
        <v>1500</v>
      </c>
      <c r="AS5" s="2"/>
      <c r="AT5" s="2"/>
      <c r="AU5" s="2"/>
      <c r="AV5" s="2"/>
      <c r="AW5" s="2"/>
      <c r="AX5" s="2"/>
    </row>
    <row r="6" spans="2:50" x14ac:dyDescent="0.15">
      <c r="B6">
        <v>0</v>
      </c>
      <c r="D6" s="26" t="s">
        <v>49</v>
      </c>
      <c r="E6" s="2">
        <f>graphs!C10</f>
        <v>0.5</v>
      </c>
      <c r="F6" s="2">
        <f t="shared" si="1"/>
        <v>0.5</v>
      </c>
      <c r="G6" s="2">
        <f t="shared" si="0"/>
        <v>0.5</v>
      </c>
      <c r="H6" s="2">
        <f t="shared" si="0"/>
        <v>0.5</v>
      </c>
      <c r="I6" s="2">
        <f t="shared" si="0"/>
        <v>0.5</v>
      </c>
      <c r="J6" s="2">
        <f t="shared" si="0"/>
        <v>0.5</v>
      </c>
      <c r="K6" s="2">
        <f t="shared" si="0"/>
        <v>0.5</v>
      </c>
      <c r="L6" s="2">
        <f t="shared" si="0"/>
        <v>0.5</v>
      </c>
      <c r="M6" s="2">
        <f t="shared" si="0"/>
        <v>0.5</v>
      </c>
      <c r="N6" s="2">
        <f t="shared" si="0"/>
        <v>0.5</v>
      </c>
      <c r="O6" s="2">
        <f t="shared" si="0"/>
        <v>0.5</v>
      </c>
      <c r="P6" s="2">
        <f t="shared" si="0"/>
        <v>0.5</v>
      </c>
      <c r="Q6" s="2">
        <f t="shared" si="0"/>
        <v>0.5</v>
      </c>
      <c r="R6" s="2">
        <f t="shared" si="0"/>
        <v>0.5</v>
      </c>
      <c r="S6" s="2">
        <f t="shared" si="0"/>
        <v>0.5</v>
      </c>
      <c r="T6" s="2">
        <f t="shared" si="0"/>
        <v>0.5</v>
      </c>
      <c r="U6" s="2">
        <f t="shared" si="0"/>
        <v>0.5</v>
      </c>
      <c r="V6" s="2">
        <f t="shared" si="0"/>
        <v>0.5</v>
      </c>
      <c r="W6" s="2">
        <f t="shared" si="0"/>
        <v>0.5</v>
      </c>
      <c r="X6" s="2">
        <f t="shared" si="0"/>
        <v>0.5</v>
      </c>
      <c r="Y6" s="2">
        <f t="shared" si="0"/>
        <v>0.5</v>
      </c>
      <c r="Z6" s="2">
        <f t="shared" si="0"/>
        <v>0.5</v>
      </c>
      <c r="AA6" s="2">
        <f t="shared" si="0"/>
        <v>0.5</v>
      </c>
      <c r="AB6" s="2">
        <f t="shared" si="0"/>
        <v>0.5</v>
      </c>
      <c r="AC6" s="2">
        <f t="shared" si="0"/>
        <v>0.5</v>
      </c>
      <c r="AD6" s="2">
        <f t="shared" si="0"/>
        <v>0.5</v>
      </c>
      <c r="AE6" s="2">
        <f t="shared" si="0"/>
        <v>0.5</v>
      </c>
      <c r="AF6" s="2">
        <f t="shared" si="0"/>
        <v>0.5</v>
      </c>
      <c r="AG6" s="2">
        <f t="shared" si="0"/>
        <v>0.5</v>
      </c>
      <c r="AH6" s="2">
        <f t="shared" si="0"/>
        <v>0.5</v>
      </c>
      <c r="AI6" s="2">
        <f t="shared" si="0"/>
        <v>0.5</v>
      </c>
      <c r="AJ6" s="2">
        <f t="shared" si="0"/>
        <v>0.5</v>
      </c>
      <c r="AK6" s="2">
        <f t="shared" si="0"/>
        <v>0.5</v>
      </c>
      <c r="AL6" s="2">
        <f t="shared" si="0"/>
        <v>0.5</v>
      </c>
      <c r="AM6" s="2">
        <f t="shared" si="0"/>
        <v>0.5</v>
      </c>
      <c r="AN6" s="2">
        <f t="shared" si="0"/>
        <v>0.5</v>
      </c>
      <c r="AO6" s="2">
        <f t="shared" si="0"/>
        <v>0.5</v>
      </c>
      <c r="AP6" s="2">
        <f t="shared" si="0"/>
        <v>0.5</v>
      </c>
      <c r="AQ6" s="2">
        <f t="shared" si="0"/>
        <v>0.5</v>
      </c>
      <c r="AR6" s="2">
        <f t="shared" si="0"/>
        <v>0.5</v>
      </c>
    </row>
    <row r="7" spans="2:50" x14ac:dyDescent="0.15">
      <c r="AS7" s="4"/>
      <c r="AT7" s="4"/>
      <c r="AU7" s="4"/>
      <c r="AV7" s="4"/>
      <c r="AW7" s="4"/>
      <c r="AX7" s="4"/>
    </row>
    <row r="8" spans="2:50" x14ac:dyDescent="0.15">
      <c r="D8" s="3" t="s">
        <v>3</v>
      </c>
      <c r="E8" s="4">
        <f>E3</f>
        <v>1000</v>
      </c>
      <c r="F8" s="4">
        <f t="shared" ref="F8:AR8" si="2">F3</f>
        <v>1000</v>
      </c>
      <c r="G8" s="4">
        <f t="shared" si="2"/>
        <v>1000</v>
      </c>
      <c r="H8" s="4">
        <f t="shared" si="2"/>
        <v>1000</v>
      </c>
      <c r="I8" s="4">
        <f t="shared" si="2"/>
        <v>1000</v>
      </c>
      <c r="J8" s="4">
        <f t="shared" si="2"/>
        <v>1000</v>
      </c>
      <c r="K8" s="4">
        <f t="shared" si="2"/>
        <v>1000</v>
      </c>
      <c r="L8" s="4">
        <f t="shared" si="2"/>
        <v>1000</v>
      </c>
      <c r="M8" s="4">
        <f t="shared" si="2"/>
        <v>1000</v>
      </c>
      <c r="N8" s="4">
        <f t="shared" si="2"/>
        <v>1000</v>
      </c>
      <c r="O8" s="4">
        <f t="shared" si="2"/>
        <v>1000</v>
      </c>
      <c r="P8" s="4">
        <f t="shared" si="2"/>
        <v>1000</v>
      </c>
      <c r="Q8" s="4">
        <f t="shared" si="2"/>
        <v>1000</v>
      </c>
      <c r="R8" s="4">
        <f t="shared" si="2"/>
        <v>1000</v>
      </c>
      <c r="S8" s="4">
        <f t="shared" si="2"/>
        <v>1000</v>
      </c>
      <c r="T8" s="4">
        <f t="shared" si="2"/>
        <v>1000</v>
      </c>
      <c r="U8" s="4">
        <f t="shared" si="2"/>
        <v>1000</v>
      </c>
      <c r="V8" s="4">
        <f t="shared" si="2"/>
        <v>1000</v>
      </c>
      <c r="W8" s="4">
        <f t="shared" si="2"/>
        <v>1000</v>
      </c>
      <c r="X8" s="4">
        <f t="shared" si="2"/>
        <v>1000</v>
      </c>
      <c r="Y8" s="4">
        <f t="shared" si="2"/>
        <v>1000</v>
      </c>
      <c r="Z8" s="4">
        <f t="shared" si="2"/>
        <v>1000</v>
      </c>
      <c r="AA8" s="4">
        <f t="shared" si="2"/>
        <v>1000</v>
      </c>
      <c r="AB8" s="4">
        <f t="shared" si="2"/>
        <v>1000</v>
      </c>
      <c r="AC8" s="4">
        <f t="shared" si="2"/>
        <v>1000</v>
      </c>
      <c r="AD8" s="4">
        <f t="shared" si="2"/>
        <v>1000</v>
      </c>
      <c r="AE8" s="4">
        <f t="shared" si="2"/>
        <v>1000</v>
      </c>
      <c r="AF8" s="4">
        <f t="shared" si="2"/>
        <v>1000</v>
      </c>
      <c r="AG8" s="4">
        <f t="shared" si="2"/>
        <v>1000</v>
      </c>
      <c r="AH8" s="4">
        <f t="shared" si="2"/>
        <v>1000</v>
      </c>
      <c r="AI8" s="4">
        <f t="shared" si="2"/>
        <v>1000</v>
      </c>
      <c r="AJ8" s="4">
        <f t="shared" si="2"/>
        <v>1000</v>
      </c>
      <c r="AK8" s="4">
        <f t="shared" si="2"/>
        <v>1000</v>
      </c>
      <c r="AL8" s="4">
        <f t="shared" si="2"/>
        <v>1000</v>
      </c>
      <c r="AM8" s="4">
        <f t="shared" si="2"/>
        <v>1000</v>
      </c>
      <c r="AN8" s="4">
        <f t="shared" si="2"/>
        <v>1000</v>
      </c>
      <c r="AO8" s="4">
        <f t="shared" si="2"/>
        <v>1000</v>
      </c>
      <c r="AP8" s="4">
        <f t="shared" si="2"/>
        <v>1000</v>
      </c>
      <c r="AQ8" s="4">
        <f t="shared" si="2"/>
        <v>1000</v>
      </c>
      <c r="AR8" s="4">
        <f t="shared" si="2"/>
        <v>1000</v>
      </c>
      <c r="AS8" s="4"/>
      <c r="AT8" s="4"/>
      <c r="AU8" s="4"/>
      <c r="AV8" s="4"/>
      <c r="AW8" s="4"/>
      <c r="AX8" s="4"/>
    </row>
    <row r="9" spans="2:50" x14ac:dyDescent="0.15">
      <c r="D9" t="s">
        <v>4</v>
      </c>
      <c r="E9" s="4">
        <f>E3*(1+(E2))</f>
        <v>1010</v>
      </c>
      <c r="F9" s="4">
        <f t="shared" ref="F9:AR9" si="3">F3*(1+(F2))</f>
        <v>1010</v>
      </c>
      <c r="G9" s="4">
        <f t="shared" si="3"/>
        <v>1010</v>
      </c>
      <c r="H9" s="4">
        <f t="shared" si="3"/>
        <v>1010</v>
      </c>
      <c r="I9" s="4">
        <f t="shared" si="3"/>
        <v>1010</v>
      </c>
      <c r="J9" s="4">
        <f t="shared" si="3"/>
        <v>1010</v>
      </c>
      <c r="K9" s="4">
        <f t="shared" si="3"/>
        <v>1010</v>
      </c>
      <c r="L9" s="4">
        <f t="shared" si="3"/>
        <v>1010</v>
      </c>
      <c r="M9" s="4">
        <f t="shared" si="3"/>
        <v>1010</v>
      </c>
      <c r="N9" s="4">
        <f t="shared" si="3"/>
        <v>1010</v>
      </c>
      <c r="O9" s="4">
        <f t="shared" si="3"/>
        <v>1010</v>
      </c>
      <c r="P9" s="4">
        <f t="shared" si="3"/>
        <v>1010</v>
      </c>
      <c r="Q9" s="4">
        <f t="shared" si="3"/>
        <v>1010</v>
      </c>
      <c r="R9" s="4">
        <f t="shared" si="3"/>
        <v>1010</v>
      </c>
      <c r="S9" s="4">
        <f t="shared" si="3"/>
        <v>1010</v>
      </c>
      <c r="T9" s="4">
        <f t="shared" si="3"/>
        <v>1010</v>
      </c>
      <c r="U9" s="4">
        <f t="shared" si="3"/>
        <v>1010</v>
      </c>
      <c r="V9" s="4">
        <f t="shared" si="3"/>
        <v>1010</v>
      </c>
      <c r="W9" s="4">
        <f t="shared" si="3"/>
        <v>1010</v>
      </c>
      <c r="X9" s="4">
        <f t="shared" si="3"/>
        <v>1010</v>
      </c>
      <c r="Y9" s="4">
        <f t="shared" si="3"/>
        <v>1010</v>
      </c>
      <c r="Z9" s="4">
        <f t="shared" si="3"/>
        <v>1010</v>
      </c>
      <c r="AA9" s="4">
        <f t="shared" si="3"/>
        <v>1010</v>
      </c>
      <c r="AB9" s="4">
        <f t="shared" si="3"/>
        <v>1010</v>
      </c>
      <c r="AC9" s="4">
        <f t="shared" si="3"/>
        <v>1010</v>
      </c>
      <c r="AD9" s="4">
        <f t="shared" si="3"/>
        <v>1010</v>
      </c>
      <c r="AE9" s="4">
        <f t="shared" si="3"/>
        <v>1010</v>
      </c>
      <c r="AF9" s="4">
        <f t="shared" si="3"/>
        <v>1010</v>
      </c>
      <c r="AG9" s="4">
        <f t="shared" si="3"/>
        <v>1010</v>
      </c>
      <c r="AH9" s="4">
        <f t="shared" si="3"/>
        <v>1010</v>
      </c>
      <c r="AI9" s="4">
        <f t="shared" si="3"/>
        <v>1010</v>
      </c>
      <c r="AJ9" s="4">
        <f t="shared" si="3"/>
        <v>1010</v>
      </c>
      <c r="AK9" s="4">
        <f t="shared" si="3"/>
        <v>1010</v>
      </c>
      <c r="AL9" s="4">
        <f t="shared" si="3"/>
        <v>1010</v>
      </c>
      <c r="AM9" s="4">
        <f t="shared" si="3"/>
        <v>1010</v>
      </c>
      <c r="AN9" s="4">
        <f t="shared" si="3"/>
        <v>1010</v>
      </c>
      <c r="AO9" s="4">
        <f t="shared" si="3"/>
        <v>1010</v>
      </c>
      <c r="AP9" s="4">
        <f t="shared" si="3"/>
        <v>1010</v>
      </c>
      <c r="AQ9" s="4">
        <f t="shared" si="3"/>
        <v>1010</v>
      </c>
      <c r="AR9" s="4">
        <f t="shared" si="3"/>
        <v>1010</v>
      </c>
      <c r="AS9" s="4"/>
      <c r="AT9" s="4"/>
      <c r="AU9" s="4"/>
      <c r="AV9" s="4"/>
      <c r="AW9" s="4"/>
      <c r="AX9" s="4"/>
    </row>
    <row r="10" spans="2:50" x14ac:dyDescent="0.15">
      <c r="D10" t="s">
        <v>5</v>
      </c>
      <c r="E10" s="4">
        <f>E5</f>
        <v>1500</v>
      </c>
      <c r="F10" s="4">
        <f t="shared" ref="F10:AR10" si="4">F5</f>
        <v>1500</v>
      </c>
      <c r="G10" s="4">
        <f t="shared" si="4"/>
        <v>1500</v>
      </c>
      <c r="H10" s="4">
        <f t="shared" si="4"/>
        <v>1500</v>
      </c>
      <c r="I10" s="4">
        <f t="shared" si="4"/>
        <v>1500</v>
      </c>
      <c r="J10" s="4">
        <f t="shared" si="4"/>
        <v>1500</v>
      </c>
      <c r="K10" s="4">
        <f t="shared" si="4"/>
        <v>1500</v>
      </c>
      <c r="L10" s="4">
        <f t="shared" si="4"/>
        <v>1500</v>
      </c>
      <c r="M10" s="4">
        <f t="shared" si="4"/>
        <v>1500</v>
      </c>
      <c r="N10" s="4">
        <f t="shared" si="4"/>
        <v>1500</v>
      </c>
      <c r="O10" s="4">
        <f t="shared" si="4"/>
        <v>1500</v>
      </c>
      <c r="P10" s="4">
        <f t="shared" si="4"/>
        <v>1500</v>
      </c>
      <c r="Q10" s="4">
        <f t="shared" si="4"/>
        <v>1500</v>
      </c>
      <c r="R10" s="4">
        <f t="shared" si="4"/>
        <v>1500</v>
      </c>
      <c r="S10" s="4">
        <f t="shared" si="4"/>
        <v>1500</v>
      </c>
      <c r="T10" s="4">
        <f t="shared" si="4"/>
        <v>1500</v>
      </c>
      <c r="U10" s="4">
        <f t="shared" si="4"/>
        <v>1500</v>
      </c>
      <c r="V10" s="4">
        <f t="shared" si="4"/>
        <v>1500</v>
      </c>
      <c r="W10" s="4">
        <f t="shared" si="4"/>
        <v>1500</v>
      </c>
      <c r="X10" s="4">
        <f t="shared" si="4"/>
        <v>1500</v>
      </c>
      <c r="Y10" s="4">
        <f t="shared" si="4"/>
        <v>1500</v>
      </c>
      <c r="Z10" s="4">
        <f t="shared" si="4"/>
        <v>1500</v>
      </c>
      <c r="AA10" s="4">
        <f t="shared" si="4"/>
        <v>1500</v>
      </c>
      <c r="AB10" s="4">
        <f t="shared" si="4"/>
        <v>1500</v>
      </c>
      <c r="AC10" s="4">
        <f t="shared" si="4"/>
        <v>1500</v>
      </c>
      <c r="AD10" s="4">
        <f t="shared" si="4"/>
        <v>1500</v>
      </c>
      <c r="AE10" s="4">
        <f t="shared" si="4"/>
        <v>1500</v>
      </c>
      <c r="AF10" s="4">
        <f t="shared" si="4"/>
        <v>1500</v>
      </c>
      <c r="AG10" s="4">
        <f t="shared" si="4"/>
        <v>1500</v>
      </c>
      <c r="AH10" s="4">
        <f t="shared" si="4"/>
        <v>1500</v>
      </c>
      <c r="AI10" s="4">
        <f t="shared" si="4"/>
        <v>1500</v>
      </c>
      <c r="AJ10" s="4">
        <f t="shared" si="4"/>
        <v>1500</v>
      </c>
      <c r="AK10" s="4">
        <f t="shared" si="4"/>
        <v>1500</v>
      </c>
      <c r="AL10" s="4">
        <f t="shared" si="4"/>
        <v>1500</v>
      </c>
      <c r="AM10" s="4">
        <f t="shared" si="4"/>
        <v>1500</v>
      </c>
      <c r="AN10" s="4">
        <f t="shared" si="4"/>
        <v>1500</v>
      </c>
      <c r="AO10" s="4">
        <f t="shared" si="4"/>
        <v>1500</v>
      </c>
      <c r="AP10" s="4">
        <f t="shared" si="4"/>
        <v>1500</v>
      </c>
      <c r="AQ10" s="4">
        <f t="shared" si="4"/>
        <v>1500</v>
      </c>
      <c r="AR10" s="4">
        <f t="shared" si="4"/>
        <v>1500</v>
      </c>
      <c r="AS10" s="5"/>
      <c r="AT10" s="5"/>
      <c r="AU10" s="5"/>
      <c r="AV10" s="5"/>
      <c r="AW10" s="5"/>
      <c r="AX10" s="5"/>
    </row>
    <row r="11" spans="2:50" x14ac:dyDescent="0.15">
      <c r="D11" t="s">
        <v>6</v>
      </c>
      <c r="E11" s="5">
        <v>1</v>
      </c>
      <c r="F11" s="5">
        <f>E11</f>
        <v>1</v>
      </c>
      <c r="G11" s="5">
        <f t="shared" ref="G11:AR11" si="5">F11</f>
        <v>1</v>
      </c>
      <c r="H11" s="5">
        <f t="shared" si="5"/>
        <v>1</v>
      </c>
      <c r="I11" s="5">
        <f t="shared" si="5"/>
        <v>1</v>
      </c>
      <c r="J11" s="5">
        <f t="shared" si="5"/>
        <v>1</v>
      </c>
      <c r="K11" s="5">
        <f t="shared" si="5"/>
        <v>1</v>
      </c>
      <c r="L11" s="5">
        <f t="shared" si="5"/>
        <v>1</v>
      </c>
      <c r="M11" s="5">
        <f t="shared" si="5"/>
        <v>1</v>
      </c>
      <c r="N11" s="5">
        <f t="shared" si="5"/>
        <v>1</v>
      </c>
      <c r="O11" s="5">
        <f t="shared" si="5"/>
        <v>1</v>
      </c>
      <c r="P11" s="5">
        <f t="shared" si="5"/>
        <v>1</v>
      </c>
      <c r="Q11" s="5">
        <f t="shared" si="5"/>
        <v>1</v>
      </c>
      <c r="R11" s="5">
        <f t="shared" si="5"/>
        <v>1</v>
      </c>
      <c r="S11" s="5">
        <f t="shared" si="5"/>
        <v>1</v>
      </c>
      <c r="T11" s="5">
        <f t="shared" si="5"/>
        <v>1</v>
      </c>
      <c r="U11" s="5">
        <f t="shared" si="5"/>
        <v>1</v>
      </c>
      <c r="V11" s="5">
        <f t="shared" si="5"/>
        <v>1</v>
      </c>
      <c r="W11" s="5">
        <f t="shared" si="5"/>
        <v>1</v>
      </c>
      <c r="X11" s="5">
        <f t="shared" si="5"/>
        <v>1</v>
      </c>
      <c r="Y11" s="5">
        <f t="shared" si="5"/>
        <v>1</v>
      </c>
      <c r="Z11" s="5">
        <f t="shared" si="5"/>
        <v>1</v>
      </c>
      <c r="AA11" s="5">
        <f t="shared" si="5"/>
        <v>1</v>
      </c>
      <c r="AB11" s="5">
        <f t="shared" si="5"/>
        <v>1</v>
      </c>
      <c r="AC11" s="5">
        <f t="shared" si="5"/>
        <v>1</v>
      </c>
      <c r="AD11" s="5">
        <f t="shared" si="5"/>
        <v>1</v>
      </c>
      <c r="AE11" s="5">
        <f t="shared" si="5"/>
        <v>1</v>
      </c>
      <c r="AF11" s="5">
        <f t="shared" si="5"/>
        <v>1</v>
      </c>
      <c r="AG11" s="5">
        <f t="shared" si="5"/>
        <v>1</v>
      </c>
      <c r="AH11" s="5">
        <f t="shared" si="5"/>
        <v>1</v>
      </c>
      <c r="AI11" s="5">
        <f t="shared" si="5"/>
        <v>1</v>
      </c>
      <c r="AJ11" s="5">
        <f t="shared" si="5"/>
        <v>1</v>
      </c>
      <c r="AK11" s="5">
        <f t="shared" si="5"/>
        <v>1</v>
      </c>
      <c r="AL11" s="5">
        <f t="shared" si="5"/>
        <v>1</v>
      </c>
      <c r="AM11" s="5">
        <f t="shared" si="5"/>
        <v>1</v>
      </c>
      <c r="AN11" s="5">
        <f t="shared" si="5"/>
        <v>1</v>
      </c>
      <c r="AO11" s="5">
        <f t="shared" si="5"/>
        <v>1</v>
      </c>
      <c r="AP11" s="5">
        <f t="shared" si="5"/>
        <v>1</v>
      </c>
      <c r="AQ11" s="5">
        <f t="shared" si="5"/>
        <v>1</v>
      </c>
      <c r="AR11" s="5">
        <f t="shared" si="5"/>
        <v>1</v>
      </c>
    </row>
    <row r="12" spans="2:50" x14ac:dyDescent="0.15">
      <c r="AS12" s="6"/>
      <c r="AT12" s="6"/>
      <c r="AU12" s="6"/>
      <c r="AV12" s="6"/>
      <c r="AW12" s="6"/>
      <c r="AX12" s="6"/>
    </row>
    <row r="13" spans="2:50" x14ac:dyDescent="0.15">
      <c r="B13" s="1" t="s">
        <v>41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7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7</v>
      </c>
      <c r="AO13" s="6" t="s">
        <v>7</v>
      </c>
      <c r="AP13" s="6" t="s">
        <v>7</v>
      </c>
      <c r="AQ13" s="6" t="s">
        <v>7</v>
      </c>
      <c r="AR13" s="6" t="s">
        <v>7</v>
      </c>
      <c r="AS13" s="5"/>
      <c r="AT13" s="5"/>
      <c r="AU13" s="5"/>
      <c r="AV13" s="5"/>
      <c r="AW13" s="5"/>
      <c r="AX13" s="5"/>
    </row>
    <row r="14" spans="2:50" x14ac:dyDescent="0.15">
      <c r="B14">
        <v>0</v>
      </c>
      <c r="D14" t="s">
        <v>8</v>
      </c>
      <c r="E14" s="5">
        <f>graphs!C8</f>
        <v>5.0000000000000001E-3</v>
      </c>
      <c r="F14" s="5">
        <f>E14</f>
        <v>5.0000000000000001E-3</v>
      </c>
      <c r="G14" s="5">
        <f t="shared" ref="G14:AR14" si="6">F14</f>
        <v>5.0000000000000001E-3</v>
      </c>
      <c r="H14" s="5">
        <f t="shared" si="6"/>
        <v>5.0000000000000001E-3</v>
      </c>
      <c r="I14" s="5">
        <f t="shared" si="6"/>
        <v>5.0000000000000001E-3</v>
      </c>
      <c r="J14" s="5">
        <f t="shared" si="6"/>
        <v>5.0000000000000001E-3</v>
      </c>
      <c r="K14" s="5">
        <f t="shared" si="6"/>
        <v>5.0000000000000001E-3</v>
      </c>
      <c r="L14" s="5">
        <f t="shared" si="6"/>
        <v>5.0000000000000001E-3</v>
      </c>
      <c r="M14" s="5">
        <f t="shared" si="6"/>
        <v>5.0000000000000001E-3</v>
      </c>
      <c r="N14" s="5">
        <f t="shared" si="6"/>
        <v>5.0000000000000001E-3</v>
      </c>
      <c r="O14" s="5">
        <f t="shared" si="6"/>
        <v>5.0000000000000001E-3</v>
      </c>
      <c r="P14" s="5">
        <f t="shared" si="6"/>
        <v>5.0000000000000001E-3</v>
      </c>
      <c r="Q14" s="5">
        <f t="shared" si="6"/>
        <v>5.0000000000000001E-3</v>
      </c>
      <c r="R14" s="5">
        <f t="shared" si="6"/>
        <v>5.0000000000000001E-3</v>
      </c>
      <c r="S14" s="5">
        <f t="shared" si="6"/>
        <v>5.0000000000000001E-3</v>
      </c>
      <c r="T14" s="5">
        <f t="shared" si="6"/>
        <v>5.0000000000000001E-3</v>
      </c>
      <c r="U14" s="5">
        <f t="shared" si="6"/>
        <v>5.0000000000000001E-3</v>
      </c>
      <c r="V14" s="5">
        <f t="shared" si="6"/>
        <v>5.0000000000000001E-3</v>
      </c>
      <c r="W14" s="5">
        <f t="shared" si="6"/>
        <v>5.0000000000000001E-3</v>
      </c>
      <c r="X14" s="5">
        <f t="shared" si="6"/>
        <v>5.0000000000000001E-3</v>
      </c>
      <c r="Y14" s="5">
        <f t="shared" si="6"/>
        <v>5.0000000000000001E-3</v>
      </c>
      <c r="Z14" s="5">
        <f t="shared" si="6"/>
        <v>5.0000000000000001E-3</v>
      </c>
      <c r="AA14" s="5">
        <f t="shared" si="6"/>
        <v>5.0000000000000001E-3</v>
      </c>
      <c r="AB14" s="5">
        <f t="shared" si="6"/>
        <v>5.0000000000000001E-3</v>
      </c>
      <c r="AC14" s="5">
        <f t="shared" si="6"/>
        <v>5.0000000000000001E-3</v>
      </c>
      <c r="AD14" s="5">
        <f t="shared" si="6"/>
        <v>5.0000000000000001E-3</v>
      </c>
      <c r="AE14" s="5">
        <f t="shared" si="6"/>
        <v>5.0000000000000001E-3</v>
      </c>
      <c r="AF14" s="5">
        <f t="shared" si="6"/>
        <v>5.0000000000000001E-3</v>
      </c>
      <c r="AG14" s="5">
        <f t="shared" si="6"/>
        <v>5.0000000000000001E-3</v>
      </c>
      <c r="AH14" s="5">
        <f t="shared" si="6"/>
        <v>5.0000000000000001E-3</v>
      </c>
      <c r="AI14" s="5">
        <f t="shared" si="6"/>
        <v>5.0000000000000001E-3</v>
      </c>
      <c r="AJ14" s="5">
        <f t="shared" si="6"/>
        <v>5.0000000000000001E-3</v>
      </c>
      <c r="AK14" s="5">
        <f t="shared" si="6"/>
        <v>5.0000000000000001E-3</v>
      </c>
      <c r="AL14" s="5">
        <f t="shared" si="6"/>
        <v>5.0000000000000001E-3</v>
      </c>
      <c r="AM14" s="5">
        <f t="shared" si="6"/>
        <v>5.0000000000000001E-3</v>
      </c>
      <c r="AN14" s="5">
        <f t="shared" si="6"/>
        <v>5.0000000000000001E-3</v>
      </c>
      <c r="AO14" s="5">
        <f t="shared" si="6"/>
        <v>5.0000000000000001E-3</v>
      </c>
      <c r="AP14" s="5">
        <f t="shared" si="6"/>
        <v>5.0000000000000001E-3</v>
      </c>
      <c r="AQ14" s="5">
        <f t="shared" si="6"/>
        <v>5.0000000000000001E-3</v>
      </c>
      <c r="AR14" s="5">
        <f t="shared" si="6"/>
        <v>5.0000000000000001E-3</v>
      </c>
      <c r="AS14" s="7"/>
      <c r="AT14" s="7"/>
      <c r="AU14" s="7"/>
      <c r="AV14" s="7"/>
      <c r="AW14" s="7"/>
      <c r="AX14" s="7"/>
    </row>
    <row r="15" spans="2:50" x14ac:dyDescent="0.15">
      <c r="B15">
        <f>(E15+(graphs!C9*4))/50</f>
        <v>2.4400000000000002E-4</v>
      </c>
      <c r="D15" t="s">
        <v>9</v>
      </c>
      <c r="E15" s="7">
        <v>2.0000000000000001E-4</v>
      </c>
      <c r="F15" s="7">
        <f>E15+$B$15</f>
        <v>4.4400000000000006E-4</v>
      </c>
      <c r="G15" s="7">
        <f t="shared" ref="G15:AR15" si="7">F15+$B$15</f>
        <v>6.8800000000000003E-4</v>
      </c>
      <c r="H15" s="7">
        <f t="shared" si="7"/>
        <v>9.320000000000001E-4</v>
      </c>
      <c r="I15" s="7">
        <f t="shared" si="7"/>
        <v>1.1760000000000002E-3</v>
      </c>
      <c r="J15" s="7">
        <f t="shared" si="7"/>
        <v>1.4200000000000003E-3</v>
      </c>
      <c r="K15" s="7">
        <f t="shared" si="7"/>
        <v>1.6640000000000003E-3</v>
      </c>
      <c r="L15" s="7">
        <f t="shared" si="7"/>
        <v>1.9080000000000004E-3</v>
      </c>
      <c r="M15" s="7">
        <f t="shared" si="7"/>
        <v>2.1520000000000003E-3</v>
      </c>
      <c r="N15" s="7">
        <f t="shared" si="7"/>
        <v>2.3960000000000001E-3</v>
      </c>
      <c r="O15" s="7">
        <f t="shared" si="7"/>
        <v>2.64E-3</v>
      </c>
      <c r="P15" s="7">
        <f t="shared" si="7"/>
        <v>2.8839999999999998E-3</v>
      </c>
      <c r="Q15" s="7">
        <f t="shared" si="7"/>
        <v>3.1279999999999997E-3</v>
      </c>
      <c r="R15" s="7">
        <f t="shared" si="7"/>
        <v>3.3719999999999996E-3</v>
      </c>
      <c r="S15" s="7">
        <f t="shared" si="7"/>
        <v>3.6159999999999994E-3</v>
      </c>
      <c r="T15" s="7">
        <f t="shared" si="7"/>
        <v>3.8599999999999993E-3</v>
      </c>
      <c r="U15" s="7">
        <f t="shared" si="7"/>
        <v>4.1039999999999991E-3</v>
      </c>
      <c r="V15" s="7">
        <f t="shared" si="7"/>
        <v>4.3479999999999994E-3</v>
      </c>
      <c r="W15" s="7">
        <f t="shared" si="7"/>
        <v>4.5919999999999997E-3</v>
      </c>
      <c r="X15" s="7">
        <f t="shared" si="7"/>
        <v>4.836E-3</v>
      </c>
      <c r="Y15" s="7">
        <f t="shared" si="7"/>
        <v>5.0800000000000003E-3</v>
      </c>
      <c r="Z15" s="7">
        <f t="shared" si="7"/>
        <v>5.3240000000000006E-3</v>
      </c>
      <c r="AA15" s="7">
        <f t="shared" si="7"/>
        <v>5.5680000000000009E-3</v>
      </c>
      <c r="AB15" s="7">
        <f t="shared" si="7"/>
        <v>5.8120000000000012E-3</v>
      </c>
      <c r="AC15" s="7">
        <f t="shared" si="7"/>
        <v>6.0560000000000015E-3</v>
      </c>
      <c r="AD15" s="7">
        <f t="shared" si="7"/>
        <v>6.3000000000000018E-3</v>
      </c>
      <c r="AE15" s="7">
        <f t="shared" si="7"/>
        <v>6.5440000000000021E-3</v>
      </c>
      <c r="AF15" s="7">
        <f t="shared" si="7"/>
        <v>6.7880000000000024E-3</v>
      </c>
      <c r="AG15" s="7">
        <f t="shared" si="7"/>
        <v>7.0320000000000027E-3</v>
      </c>
      <c r="AH15" s="7">
        <f t="shared" si="7"/>
        <v>7.276000000000003E-3</v>
      </c>
      <c r="AI15" s="7">
        <f t="shared" si="7"/>
        <v>7.5200000000000032E-3</v>
      </c>
      <c r="AJ15" s="7">
        <f t="shared" si="7"/>
        <v>7.7640000000000035E-3</v>
      </c>
      <c r="AK15" s="7">
        <f t="shared" si="7"/>
        <v>8.008000000000003E-3</v>
      </c>
      <c r="AL15" s="7">
        <f t="shared" si="7"/>
        <v>8.2520000000000024E-3</v>
      </c>
      <c r="AM15" s="7">
        <f t="shared" si="7"/>
        <v>8.4960000000000018E-3</v>
      </c>
      <c r="AN15" s="7">
        <f t="shared" si="7"/>
        <v>8.7400000000000012E-3</v>
      </c>
      <c r="AO15" s="7">
        <f t="shared" si="7"/>
        <v>8.9840000000000007E-3</v>
      </c>
      <c r="AP15" s="7">
        <f t="shared" si="7"/>
        <v>9.2280000000000001E-3</v>
      </c>
      <c r="AQ15" s="7">
        <f t="shared" si="7"/>
        <v>9.4719999999999995E-3</v>
      </c>
      <c r="AR15" s="7">
        <f t="shared" si="7"/>
        <v>9.7159999999999989E-3</v>
      </c>
      <c r="AS15" s="9"/>
      <c r="AT15" s="9"/>
      <c r="AU15" s="9"/>
      <c r="AV15" s="9"/>
      <c r="AW15" s="9"/>
      <c r="AX15" s="9"/>
    </row>
    <row r="16" spans="2:50" x14ac:dyDescent="0.15">
      <c r="C16" s="8" t="s">
        <v>10</v>
      </c>
      <c r="D16" t="s">
        <v>11</v>
      </c>
      <c r="E16" s="9">
        <f>E10*E14</f>
        <v>7.5</v>
      </c>
      <c r="F16" s="9">
        <f t="shared" ref="F16:AR16" si="8">F10*F14</f>
        <v>7.5</v>
      </c>
      <c r="G16" s="9">
        <f t="shared" si="8"/>
        <v>7.5</v>
      </c>
      <c r="H16" s="9">
        <f t="shared" si="8"/>
        <v>7.5</v>
      </c>
      <c r="I16" s="9">
        <f t="shared" si="8"/>
        <v>7.5</v>
      </c>
      <c r="J16" s="9">
        <f t="shared" si="8"/>
        <v>7.5</v>
      </c>
      <c r="K16" s="9">
        <f t="shared" si="8"/>
        <v>7.5</v>
      </c>
      <c r="L16" s="9">
        <f t="shared" si="8"/>
        <v>7.5</v>
      </c>
      <c r="M16" s="9">
        <f t="shared" si="8"/>
        <v>7.5</v>
      </c>
      <c r="N16" s="9">
        <f t="shared" si="8"/>
        <v>7.5</v>
      </c>
      <c r="O16" s="9">
        <f t="shared" si="8"/>
        <v>7.5</v>
      </c>
      <c r="P16" s="9">
        <f t="shared" si="8"/>
        <v>7.5</v>
      </c>
      <c r="Q16" s="9">
        <f t="shared" si="8"/>
        <v>7.5</v>
      </c>
      <c r="R16" s="9">
        <f t="shared" si="8"/>
        <v>7.5</v>
      </c>
      <c r="S16" s="9">
        <f t="shared" si="8"/>
        <v>7.5</v>
      </c>
      <c r="T16" s="9">
        <f t="shared" si="8"/>
        <v>7.5</v>
      </c>
      <c r="U16" s="9">
        <f t="shared" si="8"/>
        <v>7.5</v>
      </c>
      <c r="V16" s="9">
        <f t="shared" si="8"/>
        <v>7.5</v>
      </c>
      <c r="W16" s="9">
        <f t="shared" si="8"/>
        <v>7.5</v>
      </c>
      <c r="X16" s="9">
        <f t="shared" si="8"/>
        <v>7.5</v>
      </c>
      <c r="Y16" s="9">
        <f t="shared" si="8"/>
        <v>7.5</v>
      </c>
      <c r="Z16" s="9">
        <f t="shared" si="8"/>
        <v>7.5</v>
      </c>
      <c r="AA16" s="9">
        <f t="shared" si="8"/>
        <v>7.5</v>
      </c>
      <c r="AB16" s="9">
        <f t="shared" si="8"/>
        <v>7.5</v>
      </c>
      <c r="AC16" s="9">
        <f t="shared" si="8"/>
        <v>7.5</v>
      </c>
      <c r="AD16" s="9">
        <f t="shared" si="8"/>
        <v>7.5</v>
      </c>
      <c r="AE16" s="9">
        <f t="shared" si="8"/>
        <v>7.5</v>
      </c>
      <c r="AF16" s="9">
        <f t="shared" si="8"/>
        <v>7.5</v>
      </c>
      <c r="AG16" s="9">
        <f t="shared" si="8"/>
        <v>7.5</v>
      </c>
      <c r="AH16" s="9">
        <f t="shared" si="8"/>
        <v>7.5</v>
      </c>
      <c r="AI16" s="9">
        <f t="shared" si="8"/>
        <v>7.5</v>
      </c>
      <c r="AJ16" s="9">
        <f t="shared" si="8"/>
        <v>7.5</v>
      </c>
      <c r="AK16" s="9">
        <f t="shared" si="8"/>
        <v>7.5</v>
      </c>
      <c r="AL16" s="9">
        <f t="shared" si="8"/>
        <v>7.5</v>
      </c>
      <c r="AM16" s="9">
        <f t="shared" si="8"/>
        <v>7.5</v>
      </c>
      <c r="AN16" s="9">
        <f t="shared" si="8"/>
        <v>7.5</v>
      </c>
      <c r="AO16" s="9">
        <f t="shared" si="8"/>
        <v>7.5</v>
      </c>
      <c r="AP16" s="9">
        <f t="shared" si="8"/>
        <v>7.5</v>
      </c>
      <c r="AQ16" s="9">
        <f t="shared" si="8"/>
        <v>7.5</v>
      </c>
      <c r="AR16" s="9">
        <f t="shared" si="8"/>
        <v>7.5</v>
      </c>
      <c r="AS16" s="11"/>
      <c r="AT16" s="11"/>
      <c r="AU16" s="11"/>
      <c r="AV16" s="11"/>
      <c r="AW16" s="11"/>
      <c r="AX16" s="11"/>
    </row>
    <row r="17" spans="2:50" x14ac:dyDescent="0.15">
      <c r="C17" s="8" t="s">
        <v>10</v>
      </c>
      <c r="D17" t="s">
        <v>12</v>
      </c>
      <c r="E17" s="11">
        <f>E16/(1+E15)</f>
        <v>7.4985002999400123</v>
      </c>
      <c r="F17" s="11">
        <f t="shared" ref="F17:AR17" si="9">F16/(1+F15)</f>
        <v>7.4966714778638277</v>
      </c>
      <c r="G17" s="11">
        <f t="shared" si="9"/>
        <v>7.4948435476392241</v>
      </c>
      <c r="H17" s="11">
        <f t="shared" si="9"/>
        <v>7.4930165086139722</v>
      </c>
      <c r="I17" s="11">
        <f t="shared" si="9"/>
        <v>7.4911903601364793</v>
      </c>
      <c r="J17" s="11">
        <f t="shared" si="9"/>
        <v>7.4893651015557907</v>
      </c>
      <c r="K17" s="11">
        <f t="shared" si="9"/>
        <v>7.4875407322215821</v>
      </c>
      <c r="L17" s="11">
        <f t="shared" si="9"/>
        <v>7.4857172514841679</v>
      </c>
      <c r="M17" s="11">
        <f t="shared" si="9"/>
        <v>7.4838946586944903</v>
      </c>
      <c r="N17" s="11">
        <f t="shared" si="9"/>
        <v>7.4820729532041224</v>
      </c>
      <c r="O17" s="11">
        <f t="shared" si="9"/>
        <v>7.4802521343652755</v>
      </c>
      <c r="P17" s="11">
        <f t="shared" si="9"/>
        <v>7.4784322015307847</v>
      </c>
      <c r="Q17" s="11">
        <f t="shared" si="9"/>
        <v>7.4766131540541183</v>
      </c>
      <c r="R17" s="11">
        <f t="shared" si="9"/>
        <v>7.4747949912893725</v>
      </c>
      <c r="S17" s="11">
        <f t="shared" si="9"/>
        <v>7.4729777125912697</v>
      </c>
      <c r="T17" s="11">
        <f t="shared" si="9"/>
        <v>7.4711613173151639</v>
      </c>
      <c r="U17" s="11">
        <f t="shared" si="9"/>
        <v>7.4693458048170305</v>
      </c>
      <c r="V17" s="11">
        <f t="shared" si="9"/>
        <v>7.4675311744534758</v>
      </c>
      <c r="W17" s="11">
        <f t="shared" si="9"/>
        <v>7.4657174255817296</v>
      </c>
      <c r="X17" s="11">
        <f t="shared" si="9"/>
        <v>7.4639045575596414</v>
      </c>
      <c r="Y17" s="11">
        <f t="shared" si="9"/>
        <v>7.4620925697456917</v>
      </c>
      <c r="Z17" s="11">
        <f t="shared" si="9"/>
        <v>7.4602814614989788</v>
      </c>
      <c r="AA17" s="11">
        <f t="shared" si="9"/>
        <v>7.4584712321792264</v>
      </c>
      <c r="AB17" s="11">
        <f t="shared" si="9"/>
        <v>7.4566618811467755</v>
      </c>
      <c r="AC17" s="11">
        <f t="shared" si="9"/>
        <v>7.454853407762589</v>
      </c>
      <c r="AD17" s="11">
        <f t="shared" si="9"/>
        <v>7.4530458113882538</v>
      </c>
      <c r="AE17" s="11">
        <f t="shared" si="9"/>
        <v>7.4512390913859692</v>
      </c>
      <c r="AF17" s="11">
        <f t="shared" si="9"/>
        <v>7.4494332471185594</v>
      </c>
      <c r="AG17" s="11">
        <f t="shared" si="9"/>
        <v>7.4476282779494598</v>
      </c>
      <c r="AH17" s="11">
        <f t="shared" si="9"/>
        <v>7.4458241832427259</v>
      </c>
      <c r="AI17" s="11">
        <f t="shared" si="9"/>
        <v>7.4440209623630302</v>
      </c>
      <c r="AJ17" s="11">
        <f t="shared" si="9"/>
        <v>7.4422186146756575</v>
      </c>
      <c r="AK17" s="11">
        <f t="shared" si="9"/>
        <v>7.4404171395465113</v>
      </c>
      <c r="AL17" s="11">
        <f t="shared" si="9"/>
        <v>7.4386165363421055</v>
      </c>
      <c r="AM17" s="11">
        <f t="shared" si="9"/>
        <v>7.4368168044295659</v>
      </c>
      <c r="AN17" s="11">
        <f t="shared" si="9"/>
        <v>7.4350179431766366</v>
      </c>
      <c r="AO17" s="11">
        <f t="shared" si="9"/>
        <v>7.4332199519516653</v>
      </c>
      <c r="AP17" s="11">
        <f t="shared" si="9"/>
        <v>7.4314228301236191</v>
      </c>
      <c r="AQ17" s="11">
        <f t="shared" si="9"/>
        <v>7.4296265770620691</v>
      </c>
      <c r="AR17" s="11">
        <f t="shared" si="9"/>
        <v>7.4278311921371944</v>
      </c>
    </row>
    <row r="18" spans="2:50" x14ac:dyDescent="0.15">
      <c r="AS18" s="10"/>
      <c r="AT18" s="10"/>
      <c r="AU18" s="10"/>
      <c r="AV18" s="10"/>
      <c r="AW18" s="10"/>
      <c r="AX18" s="10"/>
    </row>
    <row r="19" spans="2:50" x14ac:dyDescent="0.15">
      <c r="C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2"/>
      <c r="AT19" s="12"/>
      <c r="AU19" s="12"/>
      <c r="AV19" s="12"/>
      <c r="AW19" s="12"/>
      <c r="AX19" s="12"/>
    </row>
    <row r="20" spans="2:50" x14ac:dyDescent="0.15">
      <c r="B20" s="1" t="s">
        <v>40</v>
      </c>
      <c r="C20" s="8" t="s">
        <v>13</v>
      </c>
      <c r="D20" t="s">
        <v>11</v>
      </c>
      <c r="E20" s="12">
        <f>((E9-E8-(E17/2))-(E9*E15))*E11</f>
        <v>6.0487498500299939</v>
      </c>
      <c r="F20" s="12">
        <f t="shared" ref="F20:AR20" si="10">((F9-F8-(F17/2))-(F9*F15))*F11</f>
        <v>5.8032242610680864</v>
      </c>
      <c r="G20" s="12">
        <f t="shared" si="10"/>
        <v>5.5576982261803876</v>
      </c>
      <c r="H20" s="12">
        <f t="shared" si="10"/>
        <v>5.3121717456930133</v>
      </c>
      <c r="I20" s="12">
        <f t="shared" si="10"/>
        <v>5.0666448199317609</v>
      </c>
      <c r="J20" s="12">
        <f t="shared" si="10"/>
        <v>4.8211174492221041</v>
      </c>
      <c r="K20" s="12">
        <f t="shared" si="10"/>
        <v>4.5755896338892086</v>
      </c>
      <c r="L20" s="12">
        <f t="shared" si="10"/>
        <v>4.3300613742579159</v>
      </c>
      <c r="M20" s="12">
        <f t="shared" si="10"/>
        <v>4.084532670652754</v>
      </c>
      <c r="N20" s="12">
        <f t="shared" si="10"/>
        <v>3.8390035233979387</v>
      </c>
      <c r="O20" s="12">
        <f t="shared" si="10"/>
        <v>3.5934739328173619</v>
      </c>
      <c r="P20" s="12">
        <f t="shared" si="10"/>
        <v>3.347943899234608</v>
      </c>
      <c r="Q20" s="12">
        <f t="shared" si="10"/>
        <v>3.1024134229729414</v>
      </c>
      <c r="R20" s="12">
        <f t="shared" si="10"/>
        <v>2.8568825043553145</v>
      </c>
      <c r="S20" s="12">
        <f t="shared" si="10"/>
        <v>2.6113511437043657</v>
      </c>
      <c r="T20" s="12">
        <f t="shared" si="10"/>
        <v>2.3658193413424184</v>
      </c>
      <c r="U20" s="12">
        <f t="shared" si="10"/>
        <v>2.1202870975914854</v>
      </c>
      <c r="V20" s="12">
        <f t="shared" si="10"/>
        <v>1.874754412773262</v>
      </c>
      <c r="W20" s="12">
        <f t="shared" si="10"/>
        <v>1.6292212872091358</v>
      </c>
      <c r="X20" s="12">
        <f t="shared" si="10"/>
        <v>1.3836877212201797</v>
      </c>
      <c r="Y20" s="12">
        <f t="shared" si="10"/>
        <v>1.138153715127153</v>
      </c>
      <c r="Z20" s="12">
        <f t="shared" si="10"/>
        <v>0.89261926925050972</v>
      </c>
      <c r="AA20" s="12">
        <f t="shared" si="10"/>
        <v>0.6470843839103857</v>
      </c>
      <c r="AB20" s="12">
        <f t="shared" si="10"/>
        <v>0.40154905942661134</v>
      </c>
      <c r="AC20" s="12">
        <f t="shared" si="10"/>
        <v>0.1560132961187044</v>
      </c>
      <c r="AD20" s="12">
        <f t="shared" si="10"/>
        <v>-8.9522905694129129E-2</v>
      </c>
      <c r="AE20" s="12">
        <f t="shared" si="10"/>
        <v>-0.33505954569298613</v>
      </c>
      <c r="AF20" s="12">
        <f t="shared" si="10"/>
        <v>-0.58059662355928232</v>
      </c>
      <c r="AG20" s="12">
        <f t="shared" si="10"/>
        <v>-0.82613413897473187</v>
      </c>
      <c r="AH20" s="12">
        <f t="shared" si="10"/>
        <v>-1.071672091621366</v>
      </c>
      <c r="AI20" s="12">
        <f t="shared" si="10"/>
        <v>-1.317210481181518</v>
      </c>
      <c r="AJ20" s="12">
        <f t="shared" si="10"/>
        <v>-1.5627493073378318</v>
      </c>
      <c r="AK20" s="12">
        <f t="shared" si="10"/>
        <v>-1.8082885697732589</v>
      </c>
      <c r="AL20" s="12">
        <f t="shared" si="10"/>
        <v>-2.0538282681710562</v>
      </c>
      <c r="AM20" s="12">
        <f t="shared" si="10"/>
        <v>-2.2993684022147836</v>
      </c>
      <c r="AN20" s="12">
        <f t="shared" si="10"/>
        <v>-2.5449089715883186</v>
      </c>
      <c r="AO20" s="12">
        <f t="shared" si="10"/>
        <v>-2.7904499759758332</v>
      </c>
      <c r="AP20" s="12">
        <f t="shared" si="10"/>
        <v>-3.0359914150618099</v>
      </c>
      <c r="AQ20" s="12">
        <f t="shared" si="10"/>
        <v>-3.2815332885310351</v>
      </c>
      <c r="AR20" s="12">
        <f t="shared" si="10"/>
        <v>-3.5270755960685953</v>
      </c>
      <c r="AS20" s="9"/>
      <c r="AT20" s="9"/>
      <c r="AU20" s="9"/>
      <c r="AV20" s="9"/>
      <c r="AW20" s="9"/>
      <c r="AX20" s="9"/>
    </row>
    <row r="21" spans="2:50" x14ac:dyDescent="0.15">
      <c r="B21" t="s">
        <v>14</v>
      </c>
      <c r="C21" s="8" t="s">
        <v>13</v>
      </c>
      <c r="D21" t="s">
        <v>15</v>
      </c>
      <c r="E21" s="9">
        <f>(E20/E14)</f>
        <v>1209.7499700059986</v>
      </c>
      <c r="F21" s="9">
        <f t="shared" ref="F21:AR21" si="11">(F20/F14)</f>
        <v>1160.6448522136172</v>
      </c>
      <c r="G21" s="9">
        <f t="shared" si="11"/>
        <v>1111.5396452360774</v>
      </c>
      <c r="H21" s="9">
        <f t="shared" si="11"/>
        <v>1062.4343491386026</v>
      </c>
      <c r="I21" s="9">
        <f t="shared" si="11"/>
        <v>1013.3289639863522</v>
      </c>
      <c r="J21" s="9">
        <f t="shared" si="11"/>
        <v>964.22348984442078</v>
      </c>
      <c r="K21" s="9">
        <f t="shared" si="11"/>
        <v>915.11792677784172</v>
      </c>
      <c r="L21" s="9">
        <f t="shared" si="11"/>
        <v>866.01227485158313</v>
      </c>
      <c r="M21" s="9">
        <f t="shared" si="11"/>
        <v>816.90653413055077</v>
      </c>
      <c r="N21" s="9">
        <f t="shared" si="11"/>
        <v>767.80070467958774</v>
      </c>
      <c r="O21" s="9">
        <f t="shared" si="11"/>
        <v>718.69478656347235</v>
      </c>
      <c r="P21" s="9">
        <f t="shared" si="11"/>
        <v>669.58877984692162</v>
      </c>
      <c r="Q21" s="9">
        <f t="shared" si="11"/>
        <v>620.48268459458825</v>
      </c>
      <c r="R21" s="9">
        <f t="shared" si="11"/>
        <v>571.37650087106294</v>
      </c>
      <c r="S21" s="9">
        <f t="shared" si="11"/>
        <v>522.27022874087311</v>
      </c>
      <c r="T21" s="9">
        <f t="shared" si="11"/>
        <v>473.16386826848367</v>
      </c>
      <c r="U21" s="9">
        <f t="shared" si="11"/>
        <v>424.05741951829708</v>
      </c>
      <c r="V21" s="9">
        <f t="shared" si="11"/>
        <v>374.95088255465242</v>
      </c>
      <c r="W21" s="9">
        <f t="shared" si="11"/>
        <v>325.84425744182715</v>
      </c>
      <c r="X21" s="9">
        <f t="shared" si="11"/>
        <v>276.73754424403592</v>
      </c>
      <c r="Y21" s="9">
        <f t="shared" si="11"/>
        <v>227.6307430254306</v>
      </c>
      <c r="Z21" s="9">
        <f t="shared" si="11"/>
        <v>178.52385385010194</v>
      </c>
      <c r="AA21" s="9">
        <f t="shared" si="11"/>
        <v>129.41687678207714</v>
      </c>
      <c r="AB21" s="9">
        <f t="shared" si="11"/>
        <v>80.309811885322262</v>
      </c>
      <c r="AC21" s="9">
        <f t="shared" si="11"/>
        <v>31.202659223740881</v>
      </c>
      <c r="AD21" s="9">
        <f t="shared" si="11"/>
        <v>-17.904581138825826</v>
      </c>
      <c r="AE21" s="9">
        <f t="shared" si="11"/>
        <v>-67.011909138597218</v>
      </c>
      <c r="AF21" s="9">
        <f t="shared" si="11"/>
        <v>-116.11932471185646</v>
      </c>
      <c r="AG21" s="9">
        <f t="shared" si="11"/>
        <v>-165.22682779494636</v>
      </c>
      <c r="AH21" s="9">
        <f t="shared" si="11"/>
        <v>-214.3344183242732</v>
      </c>
      <c r="AI21" s="9">
        <f t="shared" si="11"/>
        <v>-263.4420962363036</v>
      </c>
      <c r="AJ21" s="9">
        <f t="shared" si="11"/>
        <v>-312.54986146756636</v>
      </c>
      <c r="AK21" s="9">
        <f t="shared" si="11"/>
        <v>-361.6577139546518</v>
      </c>
      <c r="AL21" s="9">
        <f t="shared" si="11"/>
        <v>-410.76565363421122</v>
      </c>
      <c r="AM21" s="9">
        <f t="shared" si="11"/>
        <v>-459.8736804429567</v>
      </c>
      <c r="AN21" s="9">
        <f t="shared" si="11"/>
        <v>-508.98179431766374</v>
      </c>
      <c r="AO21" s="9">
        <f t="shared" si="11"/>
        <v>-558.08999519516658</v>
      </c>
      <c r="AP21" s="9">
        <f t="shared" si="11"/>
        <v>-607.19828301236203</v>
      </c>
      <c r="AQ21" s="9">
        <f t="shared" si="11"/>
        <v>-656.30665770620703</v>
      </c>
      <c r="AR21" s="9">
        <f t="shared" si="11"/>
        <v>-705.41511921371909</v>
      </c>
      <c r="AS21" s="9"/>
      <c r="AT21" s="9"/>
      <c r="AU21" s="9"/>
      <c r="AV21" s="9"/>
      <c r="AW21" s="9"/>
      <c r="AX21" s="9"/>
    </row>
    <row r="22" spans="2:50" x14ac:dyDescent="0.15">
      <c r="C22" s="8" t="s">
        <v>16</v>
      </c>
      <c r="D22" t="s">
        <v>17</v>
      </c>
      <c r="E22" s="9">
        <f>E21*E15</f>
        <v>0.24194999400119974</v>
      </c>
      <c r="F22" s="9">
        <f t="shared" ref="F22:AR22" si="12">F21*F15</f>
        <v>0.51532631438284615</v>
      </c>
      <c r="G22" s="9">
        <f t="shared" si="12"/>
        <v>0.7647392759224213</v>
      </c>
      <c r="H22" s="9">
        <f t="shared" si="12"/>
        <v>0.99018881339717768</v>
      </c>
      <c r="I22" s="9">
        <f t="shared" si="12"/>
        <v>1.1916748616479502</v>
      </c>
      <c r="J22" s="9">
        <f t="shared" si="12"/>
        <v>1.3691973555790777</v>
      </c>
      <c r="K22" s="9">
        <f t="shared" si="12"/>
        <v>1.5227562301583288</v>
      </c>
      <c r="L22" s="9">
        <f t="shared" si="12"/>
        <v>1.652351420416821</v>
      </c>
      <c r="M22" s="9">
        <f t="shared" si="12"/>
        <v>1.7579828614489454</v>
      </c>
      <c r="N22" s="9">
        <f t="shared" si="12"/>
        <v>1.8396504884122924</v>
      </c>
      <c r="O22" s="9">
        <f t="shared" si="12"/>
        <v>1.8973542365275671</v>
      </c>
      <c r="P22" s="9">
        <f t="shared" si="12"/>
        <v>1.9310940410785218</v>
      </c>
      <c r="Q22" s="9">
        <f t="shared" si="12"/>
        <v>1.9408698374118718</v>
      </c>
      <c r="R22" s="9">
        <f t="shared" si="12"/>
        <v>1.9266815609372241</v>
      </c>
      <c r="S22" s="9">
        <f t="shared" si="12"/>
        <v>1.8885291471269969</v>
      </c>
      <c r="T22" s="9">
        <f t="shared" si="12"/>
        <v>1.8264125315163466</v>
      </c>
      <c r="U22" s="9">
        <f t="shared" si="12"/>
        <v>1.740331649703091</v>
      </c>
      <c r="V22" s="9">
        <f t="shared" si="12"/>
        <v>1.6302864373476285</v>
      </c>
      <c r="W22" s="9">
        <f t="shared" si="12"/>
        <v>1.4962768301728702</v>
      </c>
      <c r="X22" s="9">
        <f t="shared" si="12"/>
        <v>1.3383027639641576</v>
      </c>
      <c r="Y22" s="9">
        <f t="shared" si="12"/>
        <v>1.1563641745691875</v>
      </c>
      <c r="Z22" s="9">
        <f t="shared" si="12"/>
        <v>0.95046099789794281</v>
      </c>
      <c r="AA22" s="9">
        <f t="shared" si="12"/>
        <v>0.72059316992260558</v>
      </c>
      <c r="AB22" s="9">
        <f t="shared" si="12"/>
        <v>0.46676062667749307</v>
      </c>
      <c r="AC22" s="9">
        <f t="shared" si="12"/>
        <v>0.18896330425897481</v>
      </c>
      <c r="AD22" s="9">
        <f t="shared" si="12"/>
        <v>-0.11279886117460274</v>
      </c>
      <c r="AE22" s="9">
        <f t="shared" si="12"/>
        <v>-0.43852593340298035</v>
      </c>
      <c r="AF22" s="9">
        <f t="shared" si="12"/>
        <v>-0.78821797614408196</v>
      </c>
      <c r="AG22" s="9">
        <f t="shared" si="12"/>
        <v>-1.1618750530540631</v>
      </c>
      <c r="AH22" s="9">
        <f t="shared" si="12"/>
        <v>-1.5594972277274124</v>
      </c>
      <c r="AI22" s="9">
        <f t="shared" si="12"/>
        <v>-1.9810845636970038</v>
      </c>
      <c r="AJ22" s="9">
        <f t="shared" si="12"/>
        <v>-2.4266371244341864</v>
      </c>
      <c r="AK22" s="9">
        <f t="shared" si="12"/>
        <v>-2.8961549733488527</v>
      </c>
      <c r="AL22" s="9">
        <f t="shared" si="12"/>
        <v>-3.3896381737895118</v>
      </c>
      <c r="AM22" s="9">
        <f t="shared" si="12"/>
        <v>-3.9070867890433609</v>
      </c>
      <c r="AN22" s="9">
        <f t="shared" si="12"/>
        <v>-4.4485008823363819</v>
      </c>
      <c r="AO22" s="9">
        <f t="shared" si="12"/>
        <v>-5.0138805168333773</v>
      </c>
      <c r="AP22" s="9">
        <f t="shared" si="12"/>
        <v>-5.6032257556380767</v>
      </c>
      <c r="AQ22" s="9">
        <f t="shared" si="12"/>
        <v>-6.2165366617931923</v>
      </c>
      <c r="AR22" s="9">
        <f t="shared" si="12"/>
        <v>-6.8538132982804942</v>
      </c>
      <c r="AS22" s="13"/>
      <c r="AT22" s="13"/>
      <c r="AU22" s="13"/>
      <c r="AV22" s="13"/>
      <c r="AW22" s="13"/>
      <c r="AX22" s="13"/>
    </row>
    <row r="23" spans="2:50" x14ac:dyDescent="0.15">
      <c r="C23" s="8" t="s">
        <v>13</v>
      </c>
      <c r="D23" t="s">
        <v>18</v>
      </c>
      <c r="E23" s="13">
        <f>E21+E22</f>
        <v>1209.9919199999999</v>
      </c>
      <c r="F23" s="13">
        <f t="shared" ref="F23:AR23" si="13">F21+F22</f>
        <v>1161.1601785280002</v>
      </c>
      <c r="G23" s="13">
        <f t="shared" si="13"/>
        <v>1112.3043845119998</v>
      </c>
      <c r="H23" s="13">
        <f t="shared" si="13"/>
        <v>1063.4245379519998</v>
      </c>
      <c r="I23" s="13">
        <f t="shared" si="13"/>
        <v>1014.5206388480001</v>
      </c>
      <c r="J23" s="13">
        <f t="shared" si="13"/>
        <v>965.59268719999989</v>
      </c>
      <c r="K23" s="13">
        <f t="shared" si="13"/>
        <v>916.640683008</v>
      </c>
      <c r="L23" s="13">
        <f t="shared" si="13"/>
        <v>867.66462627199996</v>
      </c>
      <c r="M23" s="13">
        <f t="shared" si="13"/>
        <v>818.66451699199968</v>
      </c>
      <c r="N23" s="13">
        <f t="shared" si="13"/>
        <v>769.64035516800004</v>
      </c>
      <c r="O23" s="13">
        <f t="shared" si="13"/>
        <v>720.59214079999992</v>
      </c>
      <c r="P23" s="13">
        <f t="shared" si="13"/>
        <v>671.51987388800012</v>
      </c>
      <c r="Q23" s="13">
        <f t="shared" si="13"/>
        <v>622.42355443200017</v>
      </c>
      <c r="R23" s="13">
        <f t="shared" si="13"/>
        <v>573.3031824320002</v>
      </c>
      <c r="S23" s="13">
        <f t="shared" si="13"/>
        <v>524.15875788800008</v>
      </c>
      <c r="T23" s="13">
        <f t="shared" si="13"/>
        <v>474.99028079999999</v>
      </c>
      <c r="U23" s="13">
        <f t="shared" si="13"/>
        <v>425.79775116800016</v>
      </c>
      <c r="V23" s="13">
        <f t="shared" si="13"/>
        <v>376.58116899200007</v>
      </c>
      <c r="W23" s="13">
        <f t="shared" si="13"/>
        <v>327.34053427200001</v>
      </c>
      <c r="X23" s="13">
        <f t="shared" si="13"/>
        <v>278.0758470080001</v>
      </c>
      <c r="Y23" s="13">
        <f t="shared" si="13"/>
        <v>228.78710719999978</v>
      </c>
      <c r="Z23" s="13">
        <f t="shared" si="13"/>
        <v>179.47431484799989</v>
      </c>
      <c r="AA23" s="13">
        <f t="shared" si="13"/>
        <v>130.13746995199975</v>
      </c>
      <c r="AB23" s="13">
        <f t="shared" si="13"/>
        <v>80.77657251199976</v>
      </c>
      <c r="AC23" s="13">
        <f t="shared" si="13"/>
        <v>31.391622527999857</v>
      </c>
      <c r="AD23" s="13">
        <f t="shared" si="13"/>
        <v>-18.017380000000429</v>
      </c>
      <c r="AE23" s="13">
        <f t="shared" si="13"/>
        <v>-67.450435072000204</v>
      </c>
      <c r="AF23" s="13">
        <f t="shared" si="13"/>
        <v>-116.90754268800055</v>
      </c>
      <c r="AG23" s="13">
        <f t="shared" si="13"/>
        <v>-166.38870284800043</v>
      </c>
      <c r="AH23" s="13">
        <f t="shared" si="13"/>
        <v>-215.89391555200061</v>
      </c>
      <c r="AI23" s="13">
        <f t="shared" si="13"/>
        <v>-265.42318080000058</v>
      </c>
      <c r="AJ23" s="13">
        <f t="shared" si="13"/>
        <v>-314.97649859200055</v>
      </c>
      <c r="AK23" s="13">
        <f t="shared" si="13"/>
        <v>-364.55386892800067</v>
      </c>
      <c r="AL23" s="13">
        <f t="shared" si="13"/>
        <v>-414.15529180800075</v>
      </c>
      <c r="AM23" s="13">
        <f t="shared" si="13"/>
        <v>-463.78076723200007</v>
      </c>
      <c r="AN23" s="13">
        <f t="shared" si="13"/>
        <v>-513.43029520000016</v>
      </c>
      <c r="AO23" s="13">
        <f t="shared" si="13"/>
        <v>-563.10387571199999</v>
      </c>
      <c r="AP23" s="13">
        <f t="shared" si="13"/>
        <v>-612.80150876800008</v>
      </c>
      <c r="AQ23" s="13">
        <f t="shared" si="13"/>
        <v>-662.52319436800019</v>
      </c>
      <c r="AR23" s="13">
        <f t="shared" si="13"/>
        <v>-712.26893251199954</v>
      </c>
      <c r="AS23" s="13"/>
      <c r="AT23" s="13"/>
      <c r="AU23" s="13"/>
      <c r="AV23" s="13"/>
      <c r="AW23" s="13"/>
      <c r="AX23" s="13"/>
    </row>
    <row r="24" spans="2:50" x14ac:dyDescent="0.15">
      <c r="C24" s="8" t="s">
        <v>13</v>
      </c>
      <c r="D24" t="s">
        <v>3</v>
      </c>
      <c r="E24" s="13">
        <f>E8</f>
        <v>1000</v>
      </c>
      <c r="F24" s="13">
        <f t="shared" ref="F24:AR24" si="14">F8</f>
        <v>1000</v>
      </c>
      <c r="G24" s="13">
        <f t="shared" si="14"/>
        <v>1000</v>
      </c>
      <c r="H24" s="13">
        <f t="shared" si="14"/>
        <v>1000</v>
      </c>
      <c r="I24" s="13">
        <f t="shared" si="14"/>
        <v>1000</v>
      </c>
      <c r="J24" s="13">
        <f t="shared" si="14"/>
        <v>1000</v>
      </c>
      <c r="K24" s="13">
        <f t="shared" si="14"/>
        <v>1000</v>
      </c>
      <c r="L24" s="13">
        <f t="shared" si="14"/>
        <v>1000</v>
      </c>
      <c r="M24" s="13">
        <f t="shared" si="14"/>
        <v>1000</v>
      </c>
      <c r="N24" s="13">
        <f t="shared" si="14"/>
        <v>1000</v>
      </c>
      <c r="O24" s="13">
        <f t="shared" si="14"/>
        <v>1000</v>
      </c>
      <c r="P24" s="13">
        <f t="shared" si="14"/>
        <v>1000</v>
      </c>
      <c r="Q24" s="13">
        <f t="shared" si="14"/>
        <v>1000</v>
      </c>
      <c r="R24" s="13">
        <f t="shared" si="14"/>
        <v>1000</v>
      </c>
      <c r="S24" s="13">
        <f t="shared" si="14"/>
        <v>1000</v>
      </c>
      <c r="T24" s="13">
        <f t="shared" si="14"/>
        <v>1000</v>
      </c>
      <c r="U24" s="13">
        <f t="shared" si="14"/>
        <v>1000</v>
      </c>
      <c r="V24" s="13">
        <f t="shared" si="14"/>
        <v>1000</v>
      </c>
      <c r="W24" s="13">
        <f t="shared" si="14"/>
        <v>1000</v>
      </c>
      <c r="X24" s="13">
        <f t="shared" si="14"/>
        <v>1000</v>
      </c>
      <c r="Y24" s="13">
        <f t="shared" si="14"/>
        <v>1000</v>
      </c>
      <c r="Z24" s="13">
        <f t="shared" si="14"/>
        <v>1000</v>
      </c>
      <c r="AA24" s="13">
        <f t="shared" si="14"/>
        <v>1000</v>
      </c>
      <c r="AB24" s="13">
        <f t="shared" si="14"/>
        <v>1000</v>
      </c>
      <c r="AC24" s="13">
        <f t="shared" si="14"/>
        <v>1000</v>
      </c>
      <c r="AD24" s="13">
        <f t="shared" si="14"/>
        <v>1000</v>
      </c>
      <c r="AE24" s="13">
        <f t="shared" si="14"/>
        <v>1000</v>
      </c>
      <c r="AF24" s="13">
        <f t="shared" si="14"/>
        <v>1000</v>
      </c>
      <c r="AG24" s="13">
        <f t="shared" si="14"/>
        <v>1000</v>
      </c>
      <c r="AH24" s="13">
        <f t="shared" si="14"/>
        <v>1000</v>
      </c>
      <c r="AI24" s="13">
        <f t="shared" si="14"/>
        <v>1000</v>
      </c>
      <c r="AJ24" s="13">
        <f t="shared" si="14"/>
        <v>1000</v>
      </c>
      <c r="AK24" s="13">
        <f t="shared" si="14"/>
        <v>1000</v>
      </c>
      <c r="AL24" s="13">
        <f t="shared" si="14"/>
        <v>1000</v>
      </c>
      <c r="AM24" s="13">
        <f t="shared" si="14"/>
        <v>1000</v>
      </c>
      <c r="AN24" s="13">
        <f t="shared" si="14"/>
        <v>1000</v>
      </c>
      <c r="AO24" s="13">
        <f t="shared" si="14"/>
        <v>1000</v>
      </c>
      <c r="AP24" s="13">
        <f t="shared" si="14"/>
        <v>1000</v>
      </c>
      <c r="AQ24" s="13">
        <f t="shared" si="14"/>
        <v>1000</v>
      </c>
      <c r="AR24" s="13">
        <f t="shared" si="14"/>
        <v>1000</v>
      </c>
      <c r="AS24" s="9"/>
      <c r="AT24" s="9"/>
      <c r="AU24" s="9"/>
      <c r="AV24" s="9"/>
      <c r="AW24" s="9"/>
      <c r="AX24" s="9"/>
    </row>
    <row r="25" spans="2:50" x14ac:dyDescent="0.15">
      <c r="C25" s="8" t="s">
        <v>13</v>
      </c>
      <c r="D25" t="s">
        <v>19</v>
      </c>
      <c r="E25" s="9">
        <f>E8+E20</f>
        <v>1006.04874985003</v>
      </c>
      <c r="F25" s="9">
        <f t="shared" ref="F25:AR25" si="15">F8+F20</f>
        <v>1005.8032242610681</v>
      </c>
      <c r="G25" s="9">
        <f t="shared" si="15"/>
        <v>1005.5576982261804</v>
      </c>
      <c r="H25" s="9">
        <f t="shared" si="15"/>
        <v>1005.312171745693</v>
      </c>
      <c r="I25" s="9">
        <f t="shared" si="15"/>
        <v>1005.0666448199318</v>
      </c>
      <c r="J25" s="9">
        <f t="shared" si="15"/>
        <v>1004.8211174492221</v>
      </c>
      <c r="K25" s="9">
        <f t="shared" si="15"/>
        <v>1004.5755896338892</v>
      </c>
      <c r="L25" s="9">
        <f t="shared" si="15"/>
        <v>1004.3300613742579</v>
      </c>
      <c r="M25" s="9">
        <f t="shared" si="15"/>
        <v>1004.0845326706527</v>
      </c>
      <c r="N25" s="9">
        <f t="shared" si="15"/>
        <v>1003.839003523398</v>
      </c>
      <c r="O25" s="9">
        <f t="shared" si="15"/>
        <v>1003.5934739328173</v>
      </c>
      <c r="P25" s="9">
        <f t="shared" si="15"/>
        <v>1003.3479438992346</v>
      </c>
      <c r="Q25" s="9">
        <f t="shared" si="15"/>
        <v>1003.102413422973</v>
      </c>
      <c r="R25" s="9">
        <f t="shared" si="15"/>
        <v>1002.8568825043553</v>
      </c>
      <c r="S25" s="9">
        <f t="shared" si="15"/>
        <v>1002.6113511437044</v>
      </c>
      <c r="T25" s="9">
        <f t="shared" si="15"/>
        <v>1002.3658193413424</v>
      </c>
      <c r="U25" s="9">
        <f t="shared" si="15"/>
        <v>1002.1202870975915</v>
      </c>
      <c r="V25" s="9">
        <f t="shared" si="15"/>
        <v>1001.8747544127733</v>
      </c>
      <c r="W25" s="9">
        <f t="shared" si="15"/>
        <v>1001.6292212872091</v>
      </c>
      <c r="X25" s="9">
        <f t="shared" si="15"/>
        <v>1001.3836877212202</v>
      </c>
      <c r="Y25" s="9">
        <f t="shared" si="15"/>
        <v>1001.1381537151271</v>
      </c>
      <c r="Z25" s="9">
        <f t="shared" si="15"/>
        <v>1000.8926192692505</v>
      </c>
      <c r="AA25" s="9">
        <f t="shared" si="15"/>
        <v>1000.6470843839104</v>
      </c>
      <c r="AB25" s="9">
        <f t="shared" si="15"/>
        <v>1000.4015490594267</v>
      </c>
      <c r="AC25" s="9">
        <f t="shared" si="15"/>
        <v>1000.1560132961187</v>
      </c>
      <c r="AD25" s="9">
        <f t="shared" si="15"/>
        <v>999.91047709430586</v>
      </c>
      <c r="AE25" s="9">
        <f t="shared" si="15"/>
        <v>999.66494045430704</v>
      </c>
      <c r="AF25" s="9">
        <f t="shared" si="15"/>
        <v>999.41940337644075</v>
      </c>
      <c r="AG25" s="9">
        <f t="shared" si="15"/>
        <v>999.17386586102532</v>
      </c>
      <c r="AH25" s="9">
        <f t="shared" si="15"/>
        <v>998.92832790837861</v>
      </c>
      <c r="AI25" s="9">
        <f t="shared" si="15"/>
        <v>998.68278951881848</v>
      </c>
      <c r="AJ25" s="9">
        <f t="shared" si="15"/>
        <v>998.43725069266213</v>
      </c>
      <c r="AK25" s="9">
        <f t="shared" si="15"/>
        <v>998.19171143022675</v>
      </c>
      <c r="AL25" s="9">
        <f t="shared" si="15"/>
        <v>997.94617173182894</v>
      </c>
      <c r="AM25" s="9">
        <f t="shared" si="15"/>
        <v>997.70063159778522</v>
      </c>
      <c r="AN25" s="9">
        <f t="shared" si="15"/>
        <v>997.45509102841163</v>
      </c>
      <c r="AO25" s="9">
        <f t="shared" si="15"/>
        <v>997.20955002402411</v>
      </c>
      <c r="AP25" s="9">
        <f t="shared" si="15"/>
        <v>996.96400858493814</v>
      </c>
      <c r="AQ25" s="9">
        <f t="shared" si="15"/>
        <v>996.71846671146898</v>
      </c>
      <c r="AR25" s="9">
        <f t="shared" si="15"/>
        <v>996.47292440393142</v>
      </c>
      <c r="AS25" s="11"/>
      <c r="AT25" s="11"/>
      <c r="AU25" s="11"/>
      <c r="AV25" s="11"/>
      <c r="AW25" s="11"/>
      <c r="AX25" s="11"/>
    </row>
    <row r="26" spans="2:50" x14ac:dyDescent="0.15">
      <c r="C26" s="8" t="s">
        <v>13</v>
      </c>
      <c r="D26" t="s">
        <v>20</v>
      </c>
      <c r="E26" s="11">
        <f>(E25+E24)/2</f>
        <v>1003.0243749250151</v>
      </c>
      <c r="F26" s="11">
        <f t="shared" ref="F26:AR26" si="16">(F25+F24)/2</f>
        <v>1002.901612130534</v>
      </c>
      <c r="G26" s="11">
        <f t="shared" si="16"/>
        <v>1002.7788491130902</v>
      </c>
      <c r="H26" s="11">
        <f t="shared" si="16"/>
        <v>1002.6560858728465</v>
      </c>
      <c r="I26" s="11">
        <f t="shared" si="16"/>
        <v>1002.5333224099659</v>
      </c>
      <c r="J26" s="11">
        <f t="shared" si="16"/>
        <v>1002.4105587246111</v>
      </c>
      <c r="K26" s="11">
        <f t="shared" si="16"/>
        <v>1002.2877948169446</v>
      </c>
      <c r="L26" s="11">
        <f t="shared" si="16"/>
        <v>1002.1650306871289</v>
      </c>
      <c r="M26" s="11">
        <f t="shared" si="16"/>
        <v>1002.0422663353263</v>
      </c>
      <c r="N26" s="11">
        <f t="shared" si="16"/>
        <v>1001.9195017616989</v>
      </c>
      <c r="O26" s="11">
        <f t="shared" si="16"/>
        <v>1001.7967369664086</v>
      </c>
      <c r="P26" s="11">
        <f t="shared" si="16"/>
        <v>1001.6739719496172</v>
      </c>
      <c r="Q26" s="11">
        <f t="shared" si="16"/>
        <v>1001.5512067114864</v>
      </c>
      <c r="R26" s="11">
        <f t="shared" si="16"/>
        <v>1001.4284412521777</v>
      </c>
      <c r="S26" s="11">
        <f t="shared" si="16"/>
        <v>1001.3056755718521</v>
      </c>
      <c r="T26" s="11">
        <f t="shared" si="16"/>
        <v>1001.1829096706713</v>
      </c>
      <c r="U26" s="11">
        <f t="shared" si="16"/>
        <v>1001.0601435487957</v>
      </c>
      <c r="V26" s="11">
        <f t="shared" si="16"/>
        <v>1000.9373772063866</v>
      </c>
      <c r="W26" s="11">
        <f t="shared" si="16"/>
        <v>1000.8146106436045</v>
      </c>
      <c r="X26" s="11">
        <f t="shared" si="16"/>
        <v>1000.6918438606101</v>
      </c>
      <c r="Y26" s="11">
        <f t="shared" si="16"/>
        <v>1000.5690768575636</v>
      </c>
      <c r="Z26" s="11">
        <f t="shared" si="16"/>
        <v>1000.4463096346253</v>
      </c>
      <c r="AA26" s="11">
        <f t="shared" si="16"/>
        <v>1000.3235421919552</v>
      </c>
      <c r="AB26" s="11">
        <f t="shared" si="16"/>
        <v>1000.2007745297133</v>
      </c>
      <c r="AC26" s="11">
        <f t="shared" si="16"/>
        <v>1000.0780066480593</v>
      </c>
      <c r="AD26" s="11">
        <f t="shared" si="16"/>
        <v>999.95523854715293</v>
      </c>
      <c r="AE26" s="11">
        <f t="shared" si="16"/>
        <v>999.83247022715352</v>
      </c>
      <c r="AF26" s="11">
        <f t="shared" si="16"/>
        <v>999.70970168822032</v>
      </c>
      <c r="AG26" s="11">
        <f t="shared" si="16"/>
        <v>999.5869329305126</v>
      </c>
      <c r="AH26" s="11">
        <f t="shared" si="16"/>
        <v>999.4641639541893</v>
      </c>
      <c r="AI26" s="11">
        <f t="shared" si="16"/>
        <v>999.34139475940924</v>
      </c>
      <c r="AJ26" s="11">
        <f t="shared" si="16"/>
        <v>999.21862534633101</v>
      </c>
      <c r="AK26" s="11">
        <f t="shared" si="16"/>
        <v>999.09585571511343</v>
      </c>
      <c r="AL26" s="11">
        <f t="shared" si="16"/>
        <v>998.97308586591453</v>
      </c>
      <c r="AM26" s="11">
        <f t="shared" si="16"/>
        <v>998.85031579889255</v>
      </c>
      <c r="AN26" s="11">
        <f t="shared" si="16"/>
        <v>998.72754551420576</v>
      </c>
      <c r="AO26" s="11">
        <f t="shared" si="16"/>
        <v>998.60477501201206</v>
      </c>
      <c r="AP26" s="11">
        <f t="shared" si="16"/>
        <v>998.48200429246913</v>
      </c>
      <c r="AQ26" s="11">
        <f t="shared" si="16"/>
        <v>998.35923335573443</v>
      </c>
      <c r="AR26" s="11">
        <f t="shared" si="16"/>
        <v>998.23646220196565</v>
      </c>
      <c r="AS26" s="15"/>
      <c r="AT26" s="15"/>
      <c r="AU26" s="15"/>
      <c r="AV26" s="15"/>
      <c r="AW26" s="15"/>
      <c r="AX26" s="15"/>
    </row>
    <row r="27" spans="2:50" x14ac:dyDescent="0.15">
      <c r="C27" s="14" t="s">
        <v>13</v>
      </c>
      <c r="D27" s="1" t="s">
        <v>21</v>
      </c>
      <c r="E27" s="15">
        <f>E21/E26</f>
        <v>1.2061022645600592</v>
      </c>
      <c r="F27" s="15">
        <f t="shared" ref="F27:AR27" si="17">F21/F26</f>
        <v>1.1572868546376931</v>
      </c>
      <c r="G27" s="15">
        <f t="shared" si="17"/>
        <v>1.1084594038049176</v>
      </c>
      <c r="H27" s="15">
        <f t="shared" si="17"/>
        <v>1.05961990767125</v>
      </c>
      <c r="I27" s="15">
        <f t="shared" si="17"/>
        <v>1.0107683618440082</v>
      </c>
      <c r="J27" s="15">
        <f t="shared" si="17"/>
        <v>0.96190476192830954</v>
      </c>
      <c r="K27" s="15">
        <f t="shared" si="17"/>
        <v>0.91302910352707289</v>
      </c>
      <c r="L27" s="15">
        <f t="shared" si="17"/>
        <v>0.86414138224101333</v>
      </c>
      <c r="M27" s="15">
        <f t="shared" si="17"/>
        <v>0.81524159366864357</v>
      </c>
      <c r="N27" s="15">
        <f t="shared" si="17"/>
        <v>0.76632973340627208</v>
      </c>
      <c r="O27" s="15">
        <f t="shared" si="17"/>
        <v>0.71740579704800034</v>
      </c>
      <c r="P27" s="15">
        <f t="shared" si="17"/>
        <v>0.66846978018572389</v>
      </c>
      <c r="Q27" s="15">
        <f t="shared" si="17"/>
        <v>0.61952167840912864</v>
      </c>
      <c r="R27" s="15">
        <f t="shared" si="17"/>
        <v>0.57056148730569167</v>
      </c>
      <c r="S27" s="15">
        <f t="shared" si="17"/>
        <v>0.52158920246067841</v>
      </c>
      <c r="T27" s="15">
        <f t="shared" si="17"/>
        <v>0.47260481945714194</v>
      </c>
      <c r="U27" s="15">
        <f t="shared" si="17"/>
        <v>0.42360833387592239</v>
      </c>
      <c r="V27" s="15">
        <f t="shared" si="17"/>
        <v>0.37459974129564355</v>
      </c>
      <c r="W27" s="15">
        <f t="shared" si="17"/>
        <v>0.32557903729271398</v>
      </c>
      <c r="X27" s="15">
        <f t="shared" si="17"/>
        <v>0.27654621744132418</v>
      </c>
      <c r="Y27" s="15">
        <f t="shared" si="17"/>
        <v>0.22750127731344538</v>
      </c>
      <c r="Z27" s="15">
        <f t="shared" si="17"/>
        <v>0.17844421247882952</v>
      </c>
      <c r="AA27" s="15">
        <f t="shared" si="17"/>
        <v>0.1293750185050058</v>
      </c>
      <c r="AB27" s="15">
        <f t="shared" si="17"/>
        <v>8.0293690957281366E-2</v>
      </c>
      <c r="AC27" s="15">
        <f t="shared" si="17"/>
        <v>3.1200225398738832E-2</v>
      </c>
      <c r="AD27" s="15">
        <f t="shared" si="17"/>
        <v>-1.7905382609765222E-2</v>
      </c>
      <c r="AE27" s="15">
        <f t="shared" si="17"/>
        <v>-6.7023137509599665E-2</v>
      </c>
      <c r="AF27" s="15">
        <f t="shared" si="17"/>
        <v>-0.11615304374436353</v>
      </c>
      <c r="AG27" s="15">
        <f t="shared" si="17"/>
        <v>-0.16529510575988321</v>
      </c>
      <c r="AH27" s="15">
        <f t="shared" si="17"/>
        <v>-0.21444932800421773</v>
      </c>
      <c r="AI27" s="15">
        <f t="shared" si="17"/>
        <v>-0.26361571492765701</v>
      </c>
      <c r="AJ27" s="15">
        <f t="shared" si="17"/>
        <v>-0.31279427098272511</v>
      </c>
      <c r="AK27" s="15">
        <f t="shared" si="17"/>
        <v>-0.36198500062418082</v>
      </c>
      <c r="AL27" s="15">
        <f t="shared" si="17"/>
        <v>-0.4111879083090188</v>
      </c>
      <c r="AM27" s="15">
        <f t="shared" si="17"/>
        <v>-0.46040299849647059</v>
      </c>
      <c r="AN27" s="15">
        <f t="shared" si="17"/>
        <v>-0.50963027564800856</v>
      </c>
      <c r="AO27" s="15">
        <f t="shared" si="17"/>
        <v>-0.55886974422734303</v>
      </c>
      <c r="AP27" s="15">
        <f t="shared" si="17"/>
        <v>-0.60812140870042686</v>
      </c>
      <c r="AQ27" s="15">
        <f t="shared" si="17"/>
        <v>-0.65738527353545539</v>
      </c>
      <c r="AR27" s="15">
        <f t="shared" si="17"/>
        <v>-0.70666134320286711</v>
      </c>
    </row>
    <row r="28" spans="2:50" x14ac:dyDescent="0.15">
      <c r="C28" s="8"/>
      <c r="AS28" s="16"/>
      <c r="AT28" s="16"/>
      <c r="AU28" s="16"/>
      <c r="AV28" s="16"/>
      <c r="AW28" s="16"/>
      <c r="AX28" s="16"/>
    </row>
    <row r="29" spans="2:50" x14ac:dyDescent="0.15">
      <c r="B29" s="1" t="s">
        <v>22</v>
      </c>
      <c r="C29" s="8" t="s">
        <v>10</v>
      </c>
      <c r="D29" t="s">
        <v>3</v>
      </c>
      <c r="E29" s="16">
        <f>E25</f>
        <v>1006.04874985003</v>
      </c>
      <c r="F29" s="16">
        <f t="shared" ref="F29:AR29" si="18">F25</f>
        <v>1005.8032242610681</v>
      </c>
      <c r="G29" s="16">
        <f t="shared" si="18"/>
        <v>1005.5576982261804</v>
      </c>
      <c r="H29" s="16">
        <f t="shared" si="18"/>
        <v>1005.312171745693</v>
      </c>
      <c r="I29" s="16">
        <f t="shared" si="18"/>
        <v>1005.0666448199318</v>
      </c>
      <c r="J29" s="16">
        <f t="shared" si="18"/>
        <v>1004.8211174492221</v>
      </c>
      <c r="K29" s="16">
        <f t="shared" si="18"/>
        <v>1004.5755896338892</v>
      </c>
      <c r="L29" s="16">
        <f t="shared" si="18"/>
        <v>1004.3300613742579</v>
      </c>
      <c r="M29" s="16">
        <f t="shared" si="18"/>
        <v>1004.0845326706527</v>
      </c>
      <c r="N29" s="16">
        <f t="shared" si="18"/>
        <v>1003.839003523398</v>
      </c>
      <c r="O29" s="16">
        <f t="shared" si="18"/>
        <v>1003.5934739328173</v>
      </c>
      <c r="P29" s="16">
        <f t="shared" si="18"/>
        <v>1003.3479438992346</v>
      </c>
      <c r="Q29" s="16">
        <f t="shared" si="18"/>
        <v>1003.102413422973</v>
      </c>
      <c r="R29" s="16">
        <f t="shared" si="18"/>
        <v>1002.8568825043553</v>
      </c>
      <c r="S29" s="16">
        <f t="shared" si="18"/>
        <v>1002.6113511437044</v>
      </c>
      <c r="T29" s="16">
        <f t="shared" si="18"/>
        <v>1002.3658193413424</v>
      </c>
      <c r="U29" s="16">
        <f t="shared" si="18"/>
        <v>1002.1202870975915</v>
      </c>
      <c r="V29" s="16">
        <f t="shared" si="18"/>
        <v>1001.8747544127733</v>
      </c>
      <c r="W29" s="16">
        <f t="shared" si="18"/>
        <v>1001.6292212872091</v>
      </c>
      <c r="X29" s="16">
        <f t="shared" si="18"/>
        <v>1001.3836877212202</v>
      </c>
      <c r="Y29" s="16">
        <f t="shared" si="18"/>
        <v>1001.1381537151271</v>
      </c>
      <c r="Z29" s="16">
        <f t="shared" si="18"/>
        <v>1000.8926192692505</v>
      </c>
      <c r="AA29" s="16">
        <f t="shared" si="18"/>
        <v>1000.6470843839104</v>
      </c>
      <c r="AB29" s="16">
        <f t="shared" si="18"/>
        <v>1000.4015490594267</v>
      </c>
      <c r="AC29" s="16">
        <f t="shared" si="18"/>
        <v>1000.1560132961187</v>
      </c>
      <c r="AD29" s="16">
        <f t="shared" si="18"/>
        <v>999.91047709430586</v>
      </c>
      <c r="AE29" s="16">
        <f t="shared" si="18"/>
        <v>999.66494045430704</v>
      </c>
      <c r="AF29" s="16">
        <f t="shared" si="18"/>
        <v>999.41940337644075</v>
      </c>
      <c r="AG29" s="16">
        <f t="shared" si="18"/>
        <v>999.17386586102532</v>
      </c>
      <c r="AH29" s="16">
        <f t="shared" si="18"/>
        <v>998.92832790837861</v>
      </c>
      <c r="AI29" s="16">
        <f t="shared" si="18"/>
        <v>998.68278951881848</v>
      </c>
      <c r="AJ29" s="16">
        <f t="shared" si="18"/>
        <v>998.43725069266213</v>
      </c>
      <c r="AK29" s="16">
        <f t="shared" si="18"/>
        <v>998.19171143022675</v>
      </c>
      <c r="AL29" s="16">
        <f t="shared" si="18"/>
        <v>997.94617173182894</v>
      </c>
      <c r="AM29" s="16">
        <f t="shared" si="18"/>
        <v>997.70063159778522</v>
      </c>
      <c r="AN29" s="16">
        <f t="shared" si="18"/>
        <v>997.45509102841163</v>
      </c>
      <c r="AO29" s="16">
        <f t="shared" si="18"/>
        <v>997.20955002402411</v>
      </c>
      <c r="AP29" s="16">
        <f t="shared" si="18"/>
        <v>996.96400858493814</v>
      </c>
      <c r="AQ29" s="16">
        <f t="shared" si="18"/>
        <v>996.71846671146898</v>
      </c>
      <c r="AR29" s="16">
        <f t="shared" si="18"/>
        <v>996.47292440393142</v>
      </c>
      <c r="AS29" s="17"/>
      <c r="AT29" s="17"/>
      <c r="AU29" s="17"/>
      <c r="AV29" s="17"/>
      <c r="AW29" s="17"/>
      <c r="AX29" s="17"/>
    </row>
    <row r="30" spans="2:50" x14ac:dyDescent="0.15">
      <c r="C30" s="8" t="s">
        <v>10</v>
      </c>
      <c r="D30" t="s">
        <v>23</v>
      </c>
      <c r="E30" s="17">
        <f>E16</f>
        <v>7.5</v>
      </c>
      <c r="F30" s="17">
        <f t="shared" ref="F30:AR30" si="19">F16</f>
        <v>7.5</v>
      </c>
      <c r="G30" s="17">
        <f t="shared" si="19"/>
        <v>7.5</v>
      </c>
      <c r="H30" s="17">
        <f t="shared" si="19"/>
        <v>7.5</v>
      </c>
      <c r="I30" s="17">
        <f t="shared" si="19"/>
        <v>7.5</v>
      </c>
      <c r="J30" s="17">
        <f t="shared" si="19"/>
        <v>7.5</v>
      </c>
      <c r="K30" s="17">
        <f t="shared" si="19"/>
        <v>7.5</v>
      </c>
      <c r="L30" s="17">
        <f t="shared" si="19"/>
        <v>7.5</v>
      </c>
      <c r="M30" s="17">
        <f t="shared" si="19"/>
        <v>7.5</v>
      </c>
      <c r="N30" s="17">
        <f t="shared" si="19"/>
        <v>7.5</v>
      </c>
      <c r="O30" s="17">
        <f t="shared" si="19"/>
        <v>7.5</v>
      </c>
      <c r="P30" s="17">
        <f t="shared" si="19"/>
        <v>7.5</v>
      </c>
      <c r="Q30" s="17">
        <f t="shared" si="19"/>
        <v>7.5</v>
      </c>
      <c r="R30" s="17">
        <f t="shared" si="19"/>
        <v>7.5</v>
      </c>
      <c r="S30" s="17">
        <f t="shared" si="19"/>
        <v>7.5</v>
      </c>
      <c r="T30" s="17">
        <f t="shared" si="19"/>
        <v>7.5</v>
      </c>
      <c r="U30" s="17">
        <f t="shared" si="19"/>
        <v>7.5</v>
      </c>
      <c r="V30" s="17">
        <f t="shared" si="19"/>
        <v>7.5</v>
      </c>
      <c r="W30" s="17">
        <f t="shared" si="19"/>
        <v>7.5</v>
      </c>
      <c r="X30" s="17">
        <f t="shared" si="19"/>
        <v>7.5</v>
      </c>
      <c r="Y30" s="17">
        <f t="shared" si="19"/>
        <v>7.5</v>
      </c>
      <c r="Z30" s="17">
        <f t="shared" si="19"/>
        <v>7.5</v>
      </c>
      <c r="AA30" s="17">
        <f t="shared" si="19"/>
        <v>7.5</v>
      </c>
      <c r="AB30" s="17">
        <f t="shared" si="19"/>
        <v>7.5</v>
      </c>
      <c r="AC30" s="17">
        <f t="shared" si="19"/>
        <v>7.5</v>
      </c>
      <c r="AD30" s="17">
        <f t="shared" si="19"/>
        <v>7.5</v>
      </c>
      <c r="AE30" s="17">
        <f t="shared" si="19"/>
        <v>7.5</v>
      </c>
      <c r="AF30" s="17">
        <f t="shared" si="19"/>
        <v>7.5</v>
      </c>
      <c r="AG30" s="17">
        <f t="shared" si="19"/>
        <v>7.5</v>
      </c>
      <c r="AH30" s="17">
        <f t="shared" si="19"/>
        <v>7.5</v>
      </c>
      <c r="AI30" s="17">
        <f t="shared" si="19"/>
        <v>7.5</v>
      </c>
      <c r="AJ30" s="17">
        <f t="shared" si="19"/>
        <v>7.5</v>
      </c>
      <c r="AK30" s="17">
        <f t="shared" si="19"/>
        <v>7.5</v>
      </c>
      <c r="AL30" s="17">
        <f t="shared" si="19"/>
        <v>7.5</v>
      </c>
      <c r="AM30" s="17">
        <f t="shared" si="19"/>
        <v>7.5</v>
      </c>
      <c r="AN30" s="17">
        <f t="shared" si="19"/>
        <v>7.5</v>
      </c>
      <c r="AO30" s="17">
        <f t="shared" si="19"/>
        <v>7.5</v>
      </c>
      <c r="AP30" s="17">
        <f t="shared" si="19"/>
        <v>7.5</v>
      </c>
      <c r="AQ30" s="17">
        <f t="shared" si="19"/>
        <v>7.5</v>
      </c>
      <c r="AR30" s="17">
        <f t="shared" si="19"/>
        <v>7.5</v>
      </c>
      <c r="AS30" s="17"/>
      <c r="AT30" s="17"/>
      <c r="AU30" s="17"/>
      <c r="AV30" s="17"/>
      <c r="AW30" s="17"/>
      <c r="AX30" s="17"/>
    </row>
    <row r="31" spans="2:50" x14ac:dyDescent="0.15">
      <c r="C31" s="8" t="s">
        <v>10</v>
      </c>
      <c r="D31" t="s">
        <v>12</v>
      </c>
      <c r="E31" s="17">
        <f>E30/(1+E15)</f>
        <v>7.4985002999400123</v>
      </c>
      <c r="F31" s="17">
        <f t="shared" ref="F31:AR31" si="20">F30/(1+F15)</f>
        <v>7.4966714778638277</v>
      </c>
      <c r="G31" s="17">
        <f t="shared" si="20"/>
        <v>7.4948435476392241</v>
      </c>
      <c r="H31" s="17">
        <f t="shared" si="20"/>
        <v>7.4930165086139722</v>
      </c>
      <c r="I31" s="17">
        <f t="shared" si="20"/>
        <v>7.4911903601364793</v>
      </c>
      <c r="J31" s="17">
        <f t="shared" si="20"/>
        <v>7.4893651015557907</v>
      </c>
      <c r="K31" s="17">
        <f t="shared" si="20"/>
        <v>7.4875407322215821</v>
      </c>
      <c r="L31" s="17">
        <f t="shared" si="20"/>
        <v>7.4857172514841679</v>
      </c>
      <c r="M31" s="17">
        <f t="shared" si="20"/>
        <v>7.4838946586944903</v>
      </c>
      <c r="N31" s="17">
        <f t="shared" si="20"/>
        <v>7.4820729532041224</v>
      </c>
      <c r="O31" s="17">
        <f t="shared" si="20"/>
        <v>7.4802521343652755</v>
      </c>
      <c r="P31" s="17">
        <f t="shared" si="20"/>
        <v>7.4784322015307847</v>
      </c>
      <c r="Q31" s="17">
        <f t="shared" si="20"/>
        <v>7.4766131540541183</v>
      </c>
      <c r="R31" s="17">
        <f t="shared" si="20"/>
        <v>7.4747949912893725</v>
      </c>
      <c r="S31" s="17">
        <f t="shared" si="20"/>
        <v>7.4729777125912697</v>
      </c>
      <c r="T31" s="17">
        <f t="shared" si="20"/>
        <v>7.4711613173151639</v>
      </c>
      <c r="U31" s="17">
        <f t="shared" si="20"/>
        <v>7.4693458048170305</v>
      </c>
      <c r="V31" s="17">
        <f t="shared" si="20"/>
        <v>7.4675311744534758</v>
      </c>
      <c r="W31" s="17">
        <f t="shared" si="20"/>
        <v>7.4657174255817296</v>
      </c>
      <c r="X31" s="17">
        <f t="shared" si="20"/>
        <v>7.4639045575596414</v>
      </c>
      <c r="Y31" s="17">
        <f t="shared" si="20"/>
        <v>7.4620925697456917</v>
      </c>
      <c r="Z31" s="17">
        <f t="shared" si="20"/>
        <v>7.4602814614989788</v>
      </c>
      <c r="AA31" s="17">
        <f t="shared" si="20"/>
        <v>7.4584712321792264</v>
      </c>
      <c r="AB31" s="17">
        <f t="shared" si="20"/>
        <v>7.4566618811467755</v>
      </c>
      <c r="AC31" s="17">
        <f t="shared" si="20"/>
        <v>7.454853407762589</v>
      </c>
      <c r="AD31" s="17">
        <f t="shared" si="20"/>
        <v>7.4530458113882538</v>
      </c>
      <c r="AE31" s="17">
        <f t="shared" si="20"/>
        <v>7.4512390913859692</v>
      </c>
      <c r="AF31" s="17">
        <f t="shared" si="20"/>
        <v>7.4494332471185594</v>
      </c>
      <c r="AG31" s="17">
        <f t="shared" si="20"/>
        <v>7.4476282779494598</v>
      </c>
      <c r="AH31" s="17">
        <f t="shared" si="20"/>
        <v>7.4458241832427259</v>
      </c>
      <c r="AI31" s="17">
        <f t="shared" si="20"/>
        <v>7.4440209623630302</v>
      </c>
      <c r="AJ31" s="17">
        <f t="shared" si="20"/>
        <v>7.4422186146756575</v>
      </c>
      <c r="AK31" s="17">
        <f t="shared" si="20"/>
        <v>7.4404171395465113</v>
      </c>
      <c r="AL31" s="17">
        <f t="shared" si="20"/>
        <v>7.4386165363421055</v>
      </c>
      <c r="AM31" s="17">
        <f t="shared" si="20"/>
        <v>7.4368168044295659</v>
      </c>
      <c r="AN31" s="17">
        <f t="shared" si="20"/>
        <v>7.4350179431766366</v>
      </c>
      <c r="AO31" s="17">
        <f t="shared" si="20"/>
        <v>7.4332199519516653</v>
      </c>
      <c r="AP31" s="17">
        <f t="shared" si="20"/>
        <v>7.4314228301236191</v>
      </c>
      <c r="AQ31" s="17">
        <f t="shared" si="20"/>
        <v>7.4296265770620691</v>
      </c>
      <c r="AR31" s="17">
        <f t="shared" si="20"/>
        <v>7.4278311921371944</v>
      </c>
      <c r="AS31" s="17"/>
      <c r="AT31" s="17"/>
      <c r="AU31" s="17"/>
      <c r="AV31" s="17"/>
      <c r="AW31" s="17"/>
      <c r="AX31" s="17"/>
    </row>
    <row r="32" spans="2:50" x14ac:dyDescent="0.15">
      <c r="C32" s="8" t="s">
        <v>10</v>
      </c>
      <c r="D32" t="s">
        <v>24</v>
      </c>
      <c r="E32" s="17">
        <f>E29+E31</f>
        <v>1013.5472501499701</v>
      </c>
      <c r="F32" s="17">
        <f t="shared" ref="F32:AR32" si="21">F29+F31</f>
        <v>1013.2998957389319</v>
      </c>
      <c r="G32" s="17">
        <f t="shared" si="21"/>
        <v>1013.0525417738196</v>
      </c>
      <c r="H32" s="17">
        <f t="shared" si="21"/>
        <v>1012.805188254307</v>
      </c>
      <c r="I32" s="17">
        <f t="shared" si="21"/>
        <v>1012.5578351800682</v>
      </c>
      <c r="J32" s="17">
        <f t="shared" si="21"/>
        <v>1012.3104825507779</v>
      </c>
      <c r="K32" s="17">
        <f t="shared" si="21"/>
        <v>1012.0631303661107</v>
      </c>
      <c r="L32" s="17">
        <f t="shared" si="21"/>
        <v>1011.815778625742</v>
      </c>
      <c r="M32" s="17">
        <f t="shared" si="21"/>
        <v>1011.5684273293472</v>
      </c>
      <c r="N32" s="17">
        <f t="shared" si="21"/>
        <v>1011.3210764766021</v>
      </c>
      <c r="O32" s="17">
        <f t="shared" si="21"/>
        <v>1011.0737260671826</v>
      </c>
      <c r="P32" s="17">
        <f t="shared" si="21"/>
        <v>1010.8263761007654</v>
      </c>
      <c r="Q32" s="17">
        <f t="shared" si="21"/>
        <v>1010.5790265770271</v>
      </c>
      <c r="R32" s="17">
        <f t="shared" si="21"/>
        <v>1010.3316774956447</v>
      </c>
      <c r="S32" s="17">
        <f t="shared" si="21"/>
        <v>1010.0843288562957</v>
      </c>
      <c r="T32" s="17">
        <f t="shared" si="21"/>
        <v>1009.8369806586576</v>
      </c>
      <c r="U32" s="17">
        <f t="shared" si="21"/>
        <v>1009.5896329024085</v>
      </c>
      <c r="V32" s="17">
        <f t="shared" si="21"/>
        <v>1009.3422855872268</v>
      </c>
      <c r="W32" s="17">
        <f t="shared" si="21"/>
        <v>1009.0949387127908</v>
      </c>
      <c r="X32" s="17">
        <f t="shared" si="21"/>
        <v>1008.8475922787799</v>
      </c>
      <c r="Y32" s="17">
        <f t="shared" si="21"/>
        <v>1008.6002462848728</v>
      </c>
      <c r="Z32" s="17">
        <f t="shared" si="21"/>
        <v>1008.3529007307495</v>
      </c>
      <c r="AA32" s="17">
        <f t="shared" si="21"/>
        <v>1008.1055556160896</v>
      </c>
      <c r="AB32" s="17">
        <f t="shared" si="21"/>
        <v>1007.8582109405735</v>
      </c>
      <c r="AC32" s="17">
        <f t="shared" si="21"/>
        <v>1007.6108667038812</v>
      </c>
      <c r="AD32" s="17">
        <f t="shared" si="21"/>
        <v>1007.3635229056941</v>
      </c>
      <c r="AE32" s="17">
        <f t="shared" si="21"/>
        <v>1007.1161795456931</v>
      </c>
      <c r="AF32" s="17">
        <f t="shared" si="21"/>
        <v>1006.8688366235593</v>
      </c>
      <c r="AG32" s="17">
        <f t="shared" si="21"/>
        <v>1006.6214941389748</v>
      </c>
      <c r="AH32" s="17">
        <f t="shared" si="21"/>
        <v>1006.3741520916213</v>
      </c>
      <c r="AI32" s="17">
        <f t="shared" si="21"/>
        <v>1006.1268104811816</v>
      </c>
      <c r="AJ32" s="17">
        <f t="shared" si="21"/>
        <v>1005.8794693073378</v>
      </c>
      <c r="AK32" s="17">
        <f t="shared" si="21"/>
        <v>1005.6321285697733</v>
      </c>
      <c r="AL32" s="17">
        <f t="shared" si="21"/>
        <v>1005.3847882681711</v>
      </c>
      <c r="AM32" s="17">
        <f t="shared" si="21"/>
        <v>1005.1374484022148</v>
      </c>
      <c r="AN32" s="17">
        <f t="shared" si="21"/>
        <v>1004.8901089715882</v>
      </c>
      <c r="AO32" s="17">
        <f t="shared" si="21"/>
        <v>1004.6427699759757</v>
      </c>
      <c r="AP32" s="17">
        <f t="shared" si="21"/>
        <v>1004.3954314150618</v>
      </c>
      <c r="AQ32" s="17">
        <f t="shared" si="21"/>
        <v>1004.1480932885311</v>
      </c>
      <c r="AR32" s="17">
        <f t="shared" si="21"/>
        <v>1003.9007555960686</v>
      </c>
      <c r="AS32" s="17"/>
      <c r="AT32" s="17"/>
      <c r="AU32" s="17"/>
      <c r="AV32" s="17"/>
      <c r="AW32" s="17"/>
      <c r="AX32" s="17"/>
    </row>
    <row r="33" spans="2:50" x14ac:dyDescent="0.15">
      <c r="C33" s="8" t="s">
        <v>10</v>
      </c>
      <c r="D33" t="s">
        <v>20</v>
      </c>
      <c r="E33" s="17">
        <f>(E32+E29)/2</f>
        <v>1009.798</v>
      </c>
      <c r="F33" s="17">
        <f t="shared" ref="F33:AR33" si="22">(F32+F29)/2</f>
        <v>1009.55156</v>
      </c>
      <c r="G33" s="17">
        <f t="shared" si="22"/>
        <v>1009.30512</v>
      </c>
      <c r="H33" s="17">
        <f t="shared" si="22"/>
        <v>1009.0586800000001</v>
      </c>
      <c r="I33" s="17">
        <f t="shared" si="22"/>
        <v>1008.81224</v>
      </c>
      <c r="J33" s="17">
        <f t="shared" si="22"/>
        <v>1008.5658000000001</v>
      </c>
      <c r="K33" s="17">
        <f t="shared" si="22"/>
        <v>1008.31936</v>
      </c>
      <c r="L33" s="17">
        <f t="shared" si="22"/>
        <v>1008.07292</v>
      </c>
      <c r="M33" s="17">
        <f t="shared" si="22"/>
        <v>1007.8264799999999</v>
      </c>
      <c r="N33" s="17">
        <f t="shared" si="22"/>
        <v>1007.5800400000001</v>
      </c>
      <c r="O33" s="17">
        <f t="shared" si="22"/>
        <v>1007.3335999999999</v>
      </c>
      <c r="P33" s="17">
        <f t="shared" si="22"/>
        <v>1007.08716</v>
      </c>
      <c r="Q33" s="17">
        <f t="shared" si="22"/>
        <v>1006.84072</v>
      </c>
      <c r="R33" s="17">
        <f t="shared" si="22"/>
        <v>1006.59428</v>
      </c>
      <c r="S33" s="17">
        <f t="shared" si="22"/>
        <v>1006.34784</v>
      </c>
      <c r="T33" s="17">
        <f t="shared" si="22"/>
        <v>1006.1014</v>
      </c>
      <c r="U33" s="17">
        <f t="shared" si="22"/>
        <v>1005.85496</v>
      </c>
      <c r="V33" s="17">
        <f t="shared" si="22"/>
        <v>1005.60852</v>
      </c>
      <c r="W33" s="17">
        <f t="shared" si="22"/>
        <v>1005.36208</v>
      </c>
      <c r="X33" s="17">
        <f t="shared" si="22"/>
        <v>1005.11564</v>
      </c>
      <c r="Y33" s="17">
        <f t="shared" si="22"/>
        <v>1004.8692</v>
      </c>
      <c r="Z33" s="17">
        <f t="shared" si="22"/>
        <v>1004.62276</v>
      </c>
      <c r="AA33" s="17">
        <f t="shared" si="22"/>
        <v>1004.3763200000001</v>
      </c>
      <c r="AB33" s="17">
        <f t="shared" si="22"/>
        <v>1004.1298800000001</v>
      </c>
      <c r="AC33" s="17">
        <f t="shared" si="22"/>
        <v>1003.88344</v>
      </c>
      <c r="AD33" s="17">
        <f t="shared" si="22"/>
        <v>1003.6369999999999</v>
      </c>
      <c r="AE33" s="17">
        <f t="shared" si="22"/>
        <v>1003.3905600000001</v>
      </c>
      <c r="AF33" s="17">
        <f t="shared" si="22"/>
        <v>1003.14412</v>
      </c>
      <c r="AG33" s="17">
        <f t="shared" si="22"/>
        <v>1002.89768</v>
      </c>
      <c r="AH33" s="17">
        <f t="shared" si="22"/>
        <v>1002.6512399999999</v>
      </c>
      <c r="AI33" s="17">
        <f t="shared" si="22"/>
        <v>1002.4048</v>
      </c>
      <c r="AJ33" s="17">
        <f t="shared" si="22"/>
        <v>1002.1583599999999</v>
      </c>
      <c r="AK33" s="17">
        <f t="shared" si="22"/>
        <v>1001.91192</v>
      </c>
      <c r="AL33" s="17">
        <f t="shared" si="22"/>
        <v>1001.66548</v>
      </c>
      <c r="AM33" s="17">
        <f t="shared" si="22"/>
        <v>1001.41904</v>
      </c>
      <c r="AN33" s="17">
        <f t="shared" si="22"/>
        <v>1001.1725999999999</v>
      </c>
      <c r="AO33" s="17">
        <f t="shared" si="22"/>
        <v>1000.92616</v>
      </c>
      <c r="AP33" s="17">
        <f t="shared" si="22"/>
        <v>1000.67972</v>
      </c>
      <c r="AQ33" s="17">
        <f t="shared" si="22"/>
        <v>1000.43328</v>
      </c>
      <c r="AR33" s="17">
        <f t="shared" si="22"/>
        <v>1000.1868400000001</v>
      </c>
      <c r="AS33" s="19"/>
      <c r="AT33" s="19"/>
      <c r="AU33" s="19"/>
      <c r="AV33" s="19"/>
      <c r="AW33" s="19"/>
      <c r="AX33" s="19"/>
    </row>
    <row r="34" spans="2:50" x14ac:dyDescent="0.15">
      <c r="C34" s="8" t="s">
        <v>10</v>
      </c>
      <c r="D34" t="s">
        <v>25</v>
      </c>
      <c r="E34" s="19">
        <f>E33*(1+E15)</f>
        <v>1009.9999596</v>
      </c>
      <c r="F34" s="19">
        <f t="shared" ref="F34:AR34" si="23">F33*(1+F15)</f>
        <v>1009.9998008926401</v>
      </c>
      <c r="G34" s="19">
        <f t="shared" si="23"/>
        <v>1009.99952192256</v>
      </c>
      <c r="H34" s="19">
        <f t="shared" si="23"/>
        <v>1009.99912268976</v>
      </c>
      <c r="I34" s="19">
        <f t="shared" si="23"/>
        <v>1009.99860319424</v>
      </c>
      <c r="J34" s="19">
        <f t="shared" si="23"/>
        <v>1009.9979634360001</v>
      </c>
      <c r="K34" s="19">
        <f t="shared" si="23"/>
        <v>1009.9972034150401</v>
      </c>
      <c r="L34" s="19">
        <f t="shared" si="23"/>
        <v>1009.99632313136</v>
      </c>
      <c r="M34" s="19">
        <f t="shared" si="23"/>
        <v>1009.9953225849599</v>
      </c>
      <c r="N34" s="19">
        <f t="shared" si="23"/>
        <v>1009.9942017758401</v>
      </c>
      <c r="O34" s="19">
        <f t="shared" si="23"/>
        <v>1009.9929607039999</v>
      </c>
      <c r="P34" s="19">
        <f t="shared" si="23"/>
        <v>1009.9915993694401</v>
      </c>
      <c r="Q34" s="19">
        <f t="shared" si="23"/>
        <v>1009.99011777216</v>
      </c>
      <c r="R34" s="19">
        <f t="shared" si="23"/>
        <v>1009.98851591216</v>
      </c>
      <c r="S34" s="19">
        <f t="shared" si="23"/>
        <v>1009.9867937894401</v>
      </c>
      <c r="T34" s="19">
        <f t="shared" si="23"/>
        <v>1009.984951404</v>
      </c>
      <c r="U34" s="19">
        <f t="shared" si="23"/>
        <v>1009.9829887558401</v>
      </c>
      <c r="V34" s="19">
        <f t="shared" si="23"/>
        <v>1009.98090584496</v>
      </c>
      <c r="W34" s="19">
        <f t="shared" si="23"/>
        <v>1009.9787026713599</v>
      </c>
      <c r="X34" s="19">
        <f t="shared" si="23"/>
        <v>1009.9763792350401</v>
      </c>
      <c r="Y34" s="19">
        <f t="shared" si="23"/>
        <v>1009.973935536</v>
      </c>
      <c r="Z34" s="19">
        <f t="shared" si="23"/>
        <v>1009.97137157424</v>
      </c>
      <c r="AA34" s="19">
        <f t="shared" si="23"/>
        <v>1009.9686873497601</v>
      </c>
      <c r="AB34" s="19">
        <f t="shared" si="23"/>
        <v>1009.96588286256</v>
      </c>
      <c r="AC34" s="19">
        <f t="shared" si="23"/>
        <v>1009.96295811264</v>
      </c>
      <c r="AD34" s="19">
        <f t="shared" si="23"/>
        <v>1009.9599130999999</v>
      </c>
      <c r="AE34" s="19">
        <f t="shared" si="23"/>
        <v>1009.9567478246402</v>
      </c>
      <c r="AF34" s="19">
        <f t="shared" si="23"/>
        <v>1009.95346228656</v>
      </c>
      <c r="AG34" s="19">
        <f t="shared" si="23"/>
        <v>1009.95005648576</v>
      </c>
      <c r="AH34" s="19">
        <f t="shared" si="23"/>
        <v>1009.94653042224</v>
      </c>
      <c r="AI34" s="19">
        <f t="shared" si="23"/>
        <v>1009.9428840959999</v>
      </c>
      <c r="AJ34" s="19">
        <f t="shared" si="23"/>
        <v>1009.93911750704</v>
      </c>
      <c r="AK34" s="19">
        <f t="shared" si="23"/>
        <v>1009.93523065536</v>
      </c>
      <c r="AL34" s="19">
        <f t="shared" si="23"/>
        <v>1009.9312235409599</v>
      </c>
      <c r="AM34" s="19">
        <f t="shared" si="23"/>
        <v>1009.92709616384</v>
      </c>
      <c r="AN34" s="19">
        <f t="shared" si="23"/>
        <v>1009.9228485239998</v>
      </c>
      <c r="AO34" s="19">
        <f t="shared" si="23"/>
        <v>1009.91848062144</v>
      </c>
      <c r="AP34" s="19">
        <f t="shared" si="23"/>
        <v>1009.91399245616</v>
      </c>
      <c r="AQ34" s="19">
        <f t="shared" si="23"/>
        <v>1009.9093840281599</v>
      </c>
      <c r="AR34" s="19">
        <f t="shared" si="23"/>
        <v>1009.9046553374401</v>
      </c>
      <c r="AS34" s="15"/>
      <c r="AT34" s="15"/>
      <c r="AU34" s="15"/>
      <c r="AV34" s="15"/>
      <c r="AW34" s="15"/>
      <c r="AX34" s="15"/>
    </row>
    <row r="35" spans="2:50" x14ac:dyDescent="0.15">
      <c r="C35" s="14" t="s">
        <v>10</v>
      </c>
      <c r="D35" s="1" t="s">
        <v>26</v>
      </c>
      <c r="E35" s="15">
        <f>(E10/(1+E15))/E33</f>
        <v>1.4851485742574282</v>
      </c>
      <c r="F35" s="15">
        <f t="shared" ref="F35:AR35" si="24">(F10/(1+F15))/F33</f>
        <v>1.4851488076277803</v>
      </c>
      <c r="G35" s="15">
        <f t="shared" si="24"/>
        <v>1.4851492178379564</v>
      </c>
      <c r="H35" s="15">
        <f t="shared" si="24"/>
        <v>1.4851498048882492</v>
      </c>
      <c r="I35" s="15">
        <f t="shared" si="24"/>
        <v>1.4851505687790783</v>
      </c>
      <c r="J35" s="15">
        <f t="shared" si="24"/>
        <v>1.4851515095109888</v>
      </c>
      <c r="K35" s="15">
        <f t="shared" si="24"/>
        <v>1.4851526270846536</v>
      </c>
      <c r="L35" s="15">
        <f t="shared" si="24"/>
        <v>1.4851539215008709</v>
      </c>
      <c r="M35" s="15">
        <f t="shared" si="24"/>
        <v>1.4851553927605652</v>
      </c>
      <c r="N35" s="15">
        <f t="shared" si="24"/>
        <v>1.4851570408647878</v>
      </c>
      <c r="O35" s="15">
        <f t="shared" si="24"/>
        <v>1.4851588658147163</v>
      </c>
      <c r="P35" s="15">
        <f t="shared" si="24"/>
        <v>1.4851608676116541</v>
      </c>
      <c r="Q35" s="15">
        <f t="shared" si="24"/>
        <v>1.4851630462570322</v>
      </c>
      <c r="R35" s="15">
        <f t="shared" si="24"/>
        <v>1.4851654017524067</v>
      </c>
      <c r="S35" s="15">
        <f t="shared" si="24"/>
        <v>1.4851679340994601</v>
      </c>
      <c r="T35" s="15">
        <f t="shared" si="24"/>
        <v>1.485170643300002</v>
      </c>
      <c r="U35" s="15">
        <f t="shared" si="24"/>
        <v>1.485173529355968</v>
      </c>
      <c r="V35" s="15">
        <f t="shared" si="24"/>
        <v>1.4851765922694202</v>
      </c>
      <c r="W35" s="15">
        <f t="shared" si="24"/>
        <v>1.4851798320425471</v>
      </c>
      <c r="X35" s="15">
        <f t="shared" si="24"/>
        <v>1.4851832486776628</v>
      </c>
      <c r="Y35" s="15">
        <f t="shared" si="24"/>
        <v>1.4851868421772092</v>
      </c>
      <c r="Z35" s="15">
        <f t="shared" si="24"/>
        <v>1.4851906125437531</v>
      </c>
      <c r="AA35" s="15">
        <f t="shared" si="24"/>
        <v>1.4851945597799887</v>
      </c>
      <c r="AB35" s="15">
        <f t="shared" si="24"/>
        <v>1.4851986838887365</v>
      </c>
      <c r="AC35" s="15">
        <f t="shared" si="24"/>
        <v>1.4852029848729429</v>
      </c>
      <c r="AD35" s="15">
        <f t="shared" si="24"/>
        <v>1.485207462735681</v>
      </c>
      <c r="AE35" s="15">
        <f t="shared" si="24"/>
        <v>1.4852121174801503</v>
      </c>
      <c r="AF35" s="15">
        <f t="shared" si="24"/>
        <v>1.4852169491096769</v>
      </c>
      <c r="AG35" s="15">
        <f t="shared" si="24"/>
        <v>1.4852219576277133</v>
      </c>
      <c r="AH35" s="15">
        <f t="shared" si="24"/>
        <v>1.4852271430378376</v>
      </c>
      <c r="AI35" s="15">
        <f t="shared" si="24"/>
        <v>1.4852325053437554</v>
      </c>
      <c r="AJ35" s="15">
        <f t="shared" si="24"/>
        <v>1.4852380445492983</v>
      </c>
      <c r="AK35" s="15">
        <f t="shared" si="24"/>
        <v>1.4852437606584243</v>
      </c>
      <c r="AL35" s="15">
        <f t="shared" si="24"/>
        <v>1.4852496536752182</v>
      </c>
      <c r="AM35" s="15">
        <f t="shared" si="24"/>
        <v>1.4852557236038904</v>
      </c>
      <c r="AN35" s="15">
        <f t="shared" si="24"/>
        <v>1.4852619704487793</v>
      </c>
      <c r="AO35" s="15">
        <f t="shared" si="24"/>
        <v>1.4852683942143476</v>
      </c>
      <c r="AP35" s="15">
        <f t="shared" si="24"/>
        <v>1.4852749949051869</v>
      </c>
      <c r="AQ35" s="15">
        <f t="shared" si="24"/>
        <v>1.4852817725260137</v>
      </c>
      <c r="AR35" s="15">
        <f t="shared" si="24"/>
        <v>1.485288727081671</v>
      </c>
    </row>
    <row r="36" spans="2:50" x14ac:dyDescent="0.15">
      <c r="C36" s="8"/>
    </row>
    <row r="37" spans="2:50" x14ac:dyDescent="0.15">
      <c r="C37" s="8"/>
      <c r="AS37" s="20"/>
      <c r="AT37" s="20"/>
      <c r="AU37" s="20"/>
      <c r="AV37" s="20"/>
      <c r="AW37" s="20"/>
      <c r="AX37" s="20"/>
    </row>
    <row r="38" spans="2:50" x14ac:dyDescent="0.15">
      <c r="B38" s="1" t="s">
        <v>27</v>
      </c>
      <c r="C38" s="8" t="s">
        <v>28</v>
      </c>
      <c r="D38" t="s">
        <v>8</v>
      </c>
      <c r="E38" s="20">
        <f>E14/(E8)</f>
        <v>5.0000000000000004E-6</v>
      </c>
      <c r="F38" s="20">
        <f t="shared" ref="F38:AR38" si="25">F14/(F8)</f>
        <v>5.0000000000000004E-6</v>
      </c>
      <c r="G38" s="20">
        <f t="shared" si="25"/>
        <v>5.0000000000000004E-6</v>
      </c>
      <c r="H38" s="20">
        <f t="shared" si="25"/>
        <v>5.0000000000000004E-6</v>
      </c>
      <c r="I38" s="20">
        <f t="shared" si="25"/>
        <v>5.0000000000000004E-6</v>
      </c>
      <c r="J38" s="20">
        <f t="shared" si="25"/>
        <v>5.0000000000000004E-6</v>
      </c>
      <c r="K38" s="20">
        <f t="shared" si="25"/>
        <v>5.0000000000000004E-6</v>
      </c>
      <c r="L38" s="20">
        <f t="shared" si="25"/>
        <v>5.0000000000000004E-6</v>
      </c>
      <c r="M38" s="20">
        <f t="shared" si="25"/>
        <v>5.0000000000000004E-6</v>
      </c>
      <c r="N38" s="20">
        <f t="shared" si="25"/>
        <v>5.0000000000000004E-6</v>
      </c>
      <c r="O38" s="20">
        <f t="shared" si="25"/>
        <v>5.0000000000000004E-6</v>
      </c>
      <c r="P38" s="20">
        <f t="shared" si="25"/>
        <v>5.0000000000000004E-6</v>
      </c>
      <c r="Q38" s="20">
        <f t="shared" si="25"/>
        <v>5.0000000000000004E-6</v>
      </c>
      <c r="R38" s="20">
        <f t="shared" si="25"/>
        <v>5.0000000000000004E-6</v>
      </c>
      <c r="S38" s="20">
        <f t="shared" si="25"/>
        <v>5.0000000000000004E-6</v>
      </c>
      <c r="T38" s="20">
        <f t="shared" si="25"/>
        <v>5.0000000000000004E-6</v>
      </c>
      <c r="U38" s="20">
        <f t="shared" si="25"/>
        <v>5.0000000000000004E-6</v>
      </c>
      <c r="V38" s="20">
        <f t="shared" si="25"/>
        <v>5.0000000000000004E-6</v>
      </c>
      <c r="W38" s="20">
        <f t="shared" si="25"/>
        <v>5.0000000000000004E-6</v>
      </c>
      <c r="X38" s="20">
        <f t="shared" si="25"/>
        <v>5.0000000000000004E-6</v>
      </c>
      <c r="Y38" s="20">
        <f t="shared" si="25"/>
        <v>5.0000000000000004E-6</v>
      </c>
      <c r="Z38" s="20">
        <f t="shared" si="25"/>
        <v>5.0000000000000004E-6</v>
      </c>
      <c r="AA38" s="20">
        <f t="shared" si="25"/>
        <v>5.0000000000000004E-6</v>
      </c>
      <c r="AB38" s="20">
        <f t="shared" si="25"/>
        <v>5.0000000000000004E-6</v>
      </c>
      <c r="AC38" s="20">
        <f t="shared" si="25"/>
        <v>5.0000000000000004E-6</v>
      </c>
      <c r="AD38" s="20">
        <f t="shared" si="25"/>
        <v>5.0000000000000004E-6</v>
      </c>
      <c r="AE38" s="20">
        <f t="shared" si="25"/>
        <v>5.0000000000000004E-6</v>
      </c>
      <c r="AF38" s="20">
        <f t="shared" si="25"/>
        <v>5.0000000000000004E-6</v>
      </c>
      <c r="AG38" s="20">
        <f t="shared" si="25"/>
        <v>5.0000000000000004E-6</v>
      </c>
      <c r="AH38" s="20">
        <f t="shared" si="25"/>
        <v>5.0000000000000004E-6</v>
      </c>
      <c r="AI38" s="20">
        <f t="shared" si="25"/>
        <v>5.0000000000000004E-6</v>
      </c>
      <c r="AJ38" s="20">
        <f t="shared" si="25"/>
        <v>5.0000000000000004E-6</v>
      </c>
      <c r="AK38" s="20">
        <f t="shared" si="25"/>
        <v>5.0000000000000004E-6</v>
      </c>
      <c r="AL38" s="20">
        <f t="shared" si="25"/>
        <v>5.0000000000000004E-6</v>
      </c>
      <c r="AM38" s="20">
        <f t="shared" si="25"/>
        <v>5.0000000000000004E-6</v>
      </c>
      <c r="AN38" s="20">
        <f t="shared" si="25"/>
        <v>5.0000000000000004E-6</v>
      </c>
      <c r="AO38" s="20">
        <f t="shared" si="25"/>
        <v>5.0000000000000004E-6</v>
      </c>
      <c r="AP38" s="20">
        <f t="shared" si="25"/>
        <v>5.0000000000000004E-6</v>
      </c>
      <c r="AQ38" s="20">
        <f t="shared" si="25"/>
        <v>5.0000000000000004E-6</v>
      </c>
      <c r="AR38" s="20">
        <f t="shared" si="25"/>
        <v>5.0000000000000004E-6</v>
      </c>
      <c r="AS38" s="17"/>
      <c r="AT38" s="17"/>
      <c r="AU38" s="17"/>
      <c r="AV38" s="17"/>
      <c r="AW38" s="17"/>
      <c r="AX38" s="17"/>
    </row>
    <row r="39" spans="2:50" x14ac:dyDescent="0.15">
      <c r="B39" t="s">
        <v>29</v>
      </c>
      <c r="C39" s="8" t="s">
        <v>13</v>
      </c>
      <c r="D39" t="s">
        <v>30</v>
      </c>
      <c r="E39" s="17">
        <f>1/E32</f>
        <v>9.866338247694268E-4</v>
      </c>
      <c r="F39" s="17">
        <f t="shared" ref="F39:AR39" si="26">1/F32</f>
        <v>9.8687466978447354E-4</v>
      </c>
      <c r="G39" s="17">
        <f t="shared" si="26"/>
        <v>9.8711563197801657E-4</v>
      </c>
      <c r="H39" s="17">
        <f t="shared" si="26"/>
        <v>9.8735671143590975E-4</v>
      </c>
      <c r="I39" s="17">
        <f t="shared" si="26"/>
        <v>9.8759790824409061E-4</v>
      </c>
      <c r="J39" s="17">
        <f t="shared" si="26"/>
        <v>9.878392224885802E-4</v>
      </c>
      <c r="K39" s="17">
        <f t="shared" si="26"/>
        <v>9.8808065425548411E-4</v>
      </c>
      <c r="L39" s="17">
        <f t="shared" si="26"/>
        <v>9.8832220363099057E-4</v>
      </c>
      <c r="M39" s="17">
        <f t="shared" si="26"/>
        <v>9.8856387070137301E-4</v>
      </c>
      <c r="N39" s="17">
        <f t="shared" si="26"/>
        <v>9.8880565555298791E-4</v>
      </c>
      <c r="O39" s="17">
        <f t="shared" si="26"/>
        <v>9.8904755827227699E-4</v>
      </c>
      <c r="P39" s="17">
        <f t="shared" si="26"/>
        <v>9.8928957894576521E-4</v>
      </c>
      <c r="Q39" s="17">
        <f t="shared" si="26"/>
        <v>9.8953171766006298E-4</v>
      </c>
      <c r="R39" s="17">
        <f t="shared" si="26"/>
        <v>9.8977397450186418E-4</v>
      </c>
      <c r="S39" s="17">
        <f t="shared" si="26"/>
        <v>9.9001634955794837E-4</v>
      </c>
      <c r="T39" s="17">
        <f t="shared" si="26"/>
        <v>9.9025884291517878E-4</v>
      </c>
      <c r="U39" s="17">
        <f t="shared" si="26"/>
        <v>9.9050145466050409E-4</v>
      </c>
      <c r="V39" s="17">
        <f t="shared" si="26"/>
        <v>9.9074418488095777E-4</v>
      </c>
      <c r="W39" s="17">
        <f t="shared" si="26"/>
        <v>9.909870336636587E-4</v>
      </c>
      <c r="X39" s="17">
        <f t="shared" si="26"/>
        <v>9.912300010958097E-4</v>
      </c>
      <c r="Y39" s="17">
        <f t="shared" si="26"/>
        <v>9.9147308726470033E-4</v>
      </c>
      <c r="Z39" s="17">
        <f t="shared" si="26"/>
        <v>9.9171629225770449E-4</v>
      </c>
      <c r="AA39" s="17">
        <f t="shared" si="26"/>
        <v>9.9195961616228173E-4</v>
      </c>
      <c r="AB39" s="17">
        <f t="shared" si="26"/>
        <v>9.9220305906597725E-4</v>
      </c>
      <c r="AC39" s="17">
        <f t="shared" si="26"/>
        <v>9.9244662105642213E-4</v>
      </c>
      <c r="AD39" s="17">
        <f t="shared" si="26"/>
        <v>9.9269030222133288E-4</v>
      </c>
      <c r="AE39" s="17">
        <f t="shared" si="26"/>
        <v>9.9293410264851166E-4</v>
      </c>
      <c r="AF39" s="17">
        <f t="shared" si="26"/>
        <v>9.9317802242584715E-4</v>
      </c>
      <c r="AG39" s="17">
        <f t="shared" si="26"/>
        <v>9.934220616413139E-4</v>
      </c>
      <c r="AH39" s="17">
        <f t="shared" si="26"/>
        <v>9.9366622038297233E-4</v>
      </c>
      <c r="AI39" s="17">
        <f t="shared" si="26"/>
        <v>9.9391049873896959E-4</v>
      </c>
      <c r="AJ39" s="17">
        <f t="shared" si="26"/>
        <v>9.9415489679753936E-4</v>
      </c>
      <c r="AK39" s="17">
        <f t="shared" si="26"/>
        <v>9.9439941464700074E-4</v>
      </c>
      <c r="AL39" s="17">
        <f t="shared" si="26"/>
        <v>9.9464405237576089E-4</v>
      </c>
      <c r="AM39" s="17">
        <f t="shared" si="26"/>
        <v>9.9488881007231259E-4</v>
      </c>
      <c r="AN39" s="17">
        <f t="shared" si="26"/>
        <v>9.9513368782523605E-4</v>
      </c>
      <c r="AO39" s="17">
        <f t="shared" si="26"/>
        <v>9.9537868572319816E-4</v>
      </c>
      <c r="AP39" s="17">
        <f t="shared" si="26"/>
        <v>9.9562380385495261E-4</v>
      </c>
      <c r="AQ39" s="17">
        <f t="shared" si="26"/>
        <v>9.9586904230934085E-4</v>
      </c>
      <c r="AR39" s="17">
        <f t="shared" si="26"/>
        <v>9.9611440117529089E-4</v>
      </c>
      <c r="AS39" s="17"/>
      <c r="AT39" s="17"/>
      <c r="AU39" s="17"/>
      <c r="AV39" s="17"/>
      <c r="AW39" s="17"/>
      <c r="AX39" s="17"/>
    </row>
    <row r="40" spans="2:50" x14ac:dyDescent="0.15">
      <c r="C40" s="8" t="s">
        <v>13</v>
      </c>
      <c r="D40" t="s">
        <v>31</v>
      </c>
      <c r="E40" s="17">
        <f>E27</f>
        <v>1.2061022645600592</v>
      </c>
      <c r="F40" s="17">
        <f t="shared" ref="F40:AR40" si="27">F27</f>
        <v>1.1572868546376931</v>
      </c>
      <c r="G40" s="17">
        <f t="shared" si="27"/>
        <v>1.1084594038049176</v>
      </c>
      <c r="H40" s="17">
        <f t="shared" si="27"/>
        <v>1.05961990767125</v>
      </c>
      <c r="I40" s="17">
        <f t="shared" si="27"/>
        <v>1.0107683618440082</v>
      </c>
      <c r="J40" s="17">
        <f t="shared" si="27"/>
        <v>0.96190476192830954</v>
      </c>
      <c r="K40" s="17">
        <f t="shared" si="27"/>
        <v>0.91302910352707289</v>
      </c>
      <c r="L40" s="17">
        <f t="shared" si="27"/>
        <v>0.86414138224101333</v>
      </c>
      <c r="M40" s="17">
        <f t="shared" si="27"/>
        <v>0.81524159366864357</v>
      </c>
      <c r="N40" s="17">
        <f t="shared" si="27"/>
        <v>0.76632973340627208</v>
      </c>
      <c r="O40" s="17">
        <f t="shared" si="27"/>
        <v>0.71740579704800034</v>
      </c>
      <c r="P40" s="17">
        <f t="shared" si="27"/>
        <v>0.66846978018572389</v>
      </c>
      <c r="Q40" s="17">
        <f t="shared" si="27"/>
        <v>0.61952167840912864</v>
      </c>
      <c r="R40" s="17">
        <f t="shared" si="27"/>
        <v>0.57056148730569167</v>
      </c>
      <c r="S40" s="17">
        <f t="shared" si="27"/>
        <v>0.52158920246067841</v>
      </c>
      <c r="T40" s="17">
        <f t="shared" si="27"/>
        <v>0.47260481945714194</v>
      </c>
      <c r="U40" s="17">
        <f t="shared" si="27"/>
        <v>0.42360833387592239</v>
      </c>
      <c r="V40" s="17">
        <f t="shared" si="27"/>
        <v>0.37459974129564355</v>
      </c>
      <c r="W40" s="17">
        <f t="shared" si="27"/>
        <v>0.32557903729271398</v>
      </c>
      <c r="X40" s="17">
        <f t="shared" si="27"/>
        <v>0.27654621744132418</v>
      </c>
      <c r="Y40" s="17">
        <f t="shared" si="27"/>
        <v>0.22750127731344538</v>
      </c>
      <c r="Z40" s="17">
        <f t="shared" si="27"/>
        <v>0.17844421247882952</v>
      </c>
      <c r="AA40" s="17">
        <f t="shared" si="27"/>
        <v>0.1293750185050058</v>
      </c>
      <c r="AB40" s="17">
        <f t="shared" si="27"/>
        <v>8.0293690957281366E-2</v>
      </c>
      <c r="AC40" s="17">
        <f t="shared" si="27"/>
        <v>3.1200225398738832E-2</v>
      </c>
      <c r="AD40" s="17">
        <f t="shared" si="27"/>
        <v>-1.7905382609765222E-2</v>
      </c>
      <c r="AE40" s="17">
        <f t="shared" si="27"/>
        <v>-6.7023137509599665E-2</v>
      </c>
      <c r="AF40" s="17">
        <f t="shared" si="27"/>
        <v>-0.11615304374436353</v>
      </c>
      <c r="AG40" s="17">
        <f t="shared" si="27"/>
        <v>-0.16529510575988321</v>
      </c>
      <c r="AH40" s="17">
        <f t="shared" si="27"/>
        <v>-0.21444932800421773</v>
      </c>
      <c r="AI40" s="17">
        <f t="shared" si="27"/>
        <v>-0.26361571492765701</v>
      </c>
      <c r="AJ40" s="17">
        <f t="shared" si="27"/>
        <v>-0.31279427098272511</v>
      </c>
      <c r="AK40" s="17">
        <f t="shared" si="27"/>
        <v>-0.36198500062418082</v>
      </c>
      <c r="AL40" s="17">
        <f t="shared" si="27"/>
        <v>-0.4111879083090188</v>
      </c>
      <c r="AM40" s="17">
        <f t="shared" si="27"/>
        <v>-0.46040299849647059</v>
      </c>
      <c r="AN40" s="17">
        <f t="shared" si="27"/>
        <v>-0.50963027564800856</v>
      </c>
      <c r="AO40" s="17">
        <f t="shared" si="27"/>
        <v>-0.55886974422734303</v>
      </c>
      <c r="AP40" s="17">
        <f t="shared" si="27"/>
        <v>-0.60812140870042686</v>
      </c>
      <c r="AQ40" s="17">
        <f t="shared" si="27"/>
        <v>-0.65738527353545539</v>
      </c>
      <c r="AR40" s="17">
        <f t="shared" si="27"/>
        <v>-0.70666134320286711</v>
      </c>
      <c r="AS40" s="17"/>
      <c r="AT40" s="17"/>
      <c r="AU40" s="17"/>
      <c r="AV40" s="17"/>
      <c r="AW40" s="17"/>
      <c r="AX40" s="17"/>
    </row>
    <row r="41" spans="2:50" x14ac:dyDescent="0.15">
      <c r="C41" s="8" t="s">
        <v>16</v>
      </c>
      <c r="D41" t="s">
        <v>17</v>
      </c>
      <c r="E41" s="17">
        <f>E40*E15</f>
        <v>2.4122045291201185E-4</v>
      </c>
      <c r="F41" s="17">
        <f t="shared" ref="F41:AR41" si="28">F40*F15</f>
        <v>5.1383536345913576E-4</v>
      </c>
      <c r="G41" s="17">
        <f t="shared" si="28"/>
        <v>7.6262006981778338E-4</v>
      </c>
      <c r="H41" s="17">
        <f t="shared" si="28"/>
        <v>9.8756575394960515E-4</v>
      </c>
      <c r="I41" s="17">
        <f t="shared" si="28"/>
        <v>1.1886635935285537E-3</v>
      </c>
      <c r="J41" s="17">
        <f t="shared" si="28"/>
        <v>1.3659047619381998E-3</v>
      </c>
      <c r="K41" s="17">
        <f t="shared" si="28"/>
        <v>1.5192804282690496E-3</v>
      </c>
      <c r="L41" s="17">
        <f t="shared" si="28"/>
        <v>1.6487817573158539E-3</v>
      </c>
      <c r="M41" s="17">
        <f t="shared" si="28"/>
        <v>1.7543999095749213E-3</v>
      </c>
      <c r="N41" s="17">
        <f t="shared" si="28"/>
        <v>1.836126041241428E-3</v>
      </c>
      <c r="O41" s="17">
        <f t="shared" si="28"/>
        <v>1.8939513042067208E-3</v>
      </c>
      <c r="P41" s="17">
        <f t="shared" si="28"/>
        <v>1.9278668460556276E-3</v>
      </c>
      <c r="Q41" s="17">
        <f t="shared" si="28"/>
        <v>1.9378638100637541E-3</v>
      </c>
      <c r="R41" s="17">
        <f t="shared" si="28"/>
        <v>1.9239333351947921E-3</v>
      </c>
      <c r="S41" s="17">
        <f t="shared" si="28"/>
        <v>1.8860665560978128E-3</v>
      </c>
      <c r="T41" s="17">
        <f t="shared" si="28"/>
        <v>1.8242546031045676E-3</v>
      </c>
      <c r="U41" s="17">
        <f t="shared" si="28"/>
        <v>1.7384886022267852E-3</v>
      </c>
      <c r="V41" s="17">
        <f t="shared" si="28"/>
        <v>1.6287596751534579E-3</v>
      </c>
      <c r="W41" s="17">
        <f t="shared" si="28"/>
        <v>1.4950589392481424E-3</v>
      </c>
      <c r="X41" s="17">
        <f t="shared" si="28"/>
        <v>1.3373775075462438E-3</v>
      </c>
      <c r="Y41" s="17">
        <f t="shared" si="28"/>
        <v>1.1557064887523026E-3</v>
      </c>
      <c r="Z41" s="17">
        <f t="shared" si="28"/>
        <v>9.5003698723728847E-4</v>
      </c>
      <c r="AA41" s="17">
        <f t="shared" si="28"/>
        <v>7.2036010303587234E-4</v>
      </c>
      <c r="AB41" s="17">
        <f t="shared" si="28"/>
        <v>4.666669318437194E-4</v>
      </c>
      <c r="AC41" s="17">
        <f t="shared" si="28"/>
        <v>1.8894856501476242E-4</v>
      </c>
      <c r="AD41" s="17">
        <f t="shared" si="28"/>
        <v>-1.1280391044152093E-4</v>
      </c>
      <c r="AE41" s="17">
        <f t="shared" si="28"/>
        <v>-4.3859941186282034E-4</v>
      </c>
      <c r="AF41" s="17">
        <f t="shared" si="28"/>
        <v>-7.8844686093673992E-4</v>
      </c>
      <c r="AG41" s="17">
        <f t="shared" si="28"/>
        <v>-1.1623551837034991E-3</v>
      </c>
      <c r="AH41" s="17">
        <f t="shared" si="28"/>
        <v>-1.5603333105586889E-3</v>
      </c>
      <c r="AI41" s="17">
        <f t="shared" si="28"/>
        <v>-1.9823901762559817E-3</v>
      </c>
      <c r="AJ41" s="17">
        <f t="shared" si="28"/>
        <v>-2.4285347199098787E-3</v>
      </c>
      <c r="AK41" s="17">
        <f t="shared" si="28"/>
        <v>-2.898775884998441E-3</v>
      </c>
      <c r="AL41" s="17">
        <f t="shared" si="28"/>
        <v>-3.3931226193660243E-3</v>
      </c>
      <c r="AM41" s="17">
        <f t="shared" si="28"/>
        <v>-3.9115838752260147E-3</v>
      </c>
      <c r="AN41" s="17">
        <f t="shared" si="28"/>
        <v>-4.4541686091635951E-3</v>
      </c>
      <c r="AO41" s="17">
        <f t="shared" si="28"/>
        <v>-5.0208857821384505E-3</v>
      </c>
      <c r="AP41" s="17">
        <f t="shared" si="28"/>
        <v>-5.6117443594875388E-3</v>
      </c>
      <c r="AQ41" s="17">
        <f t="shared" si="28"/>
        <v>-6.2267533109278328E-3</v>
      </c>
      <c r="AR41" s="17">
        <f t="shared" si="28"/>
        <v>-6.8659216105590561E-3</v>
      </c>
      <c r="AS41" s="17"/>
      <c r="AT41" s="17"/>
      <c r="AU41" s="17"/>
      <c r="AV41" s="17"/>
      <c r="AW41" s="17"/>
      <c r="AX41" s="17"/>
    </row>
    <row r="42" spans="2:50" x14ac:dyDescent="0.15">
      <c r="C42" s="8" t="s">
        <v>13</v>
      </c>
      <c r="D42" t="s">
        <v>32</v>
      </c>
      <c r="E42" s="17">
        <f>E40-E41</f>
        <v>1.2058610441071471</v>
      </c>
      <c r="F42" s="17">
        <f t="shared" ref="F42:AR42" si="29">F40-F41</f>
        <v>1.156773019274234</v>
      </c>
      <c r="G42" s="17">
        <f t="shared" si="29"/>
        <v>1.1076967837350997</v>
      </c>
      <c r="H42" s="17">
        <f t="shared" si="29"/>
        <v>1.0586323419173005</v>
      </c>
      <c r="I42" s="17">
        <f t="shared" si="29"/>
        <v>1.0095796982504797</v>
      </c>
      <c r="J42" s="17">
        <f t="shared" si="29"/>
        <v>0.96053885716637133</v>
      </c>
      <c r="K42" s="17">
        <f t="shared" si="29"/>
        <v>0.9115098230988038</v>
      </c>
      <c r="L42" s="17">
        <f t="shared" si="29"/>
        <v>0.86249260048369747</v>
      </c>
      <c r="M42" s="17">
        <f t="shared" si="29"/>
        <v>0.81348719375906864</v>
      </c>
      <c r="N42" s="17">
        <f t="shared" si="29"/>
        <v>0.76449360736503069</v>
      </c>
      <c r="O42" s="17">
        <f t="shared" si="29"/>
        <v>0.71551184574379356</v>
      </c>
      <c r="P42" s="17">
        <f t="shared" si="29"/>
        <v>0.66654191333966828</v>
      </c>
      <c r="Q42" s="17">
        <f t="shared" si="29"/>
        <v>0.61758381459906486</v>
      </c>
      <c r="R42" s="17">
        <f t="shared" si="29"/>
        <v>0.56863755397049687</v>
      </c>
      <c r="S42" s="17">
        <f t="shared" si="29"/>
        <v>0.51970313590458062</v>
      </c>
      <c r="T42" s="17">
        <f t="shared" si="29"/>
        <v>0.47078056485403735</v>
      </c>
      <c r="U42" s="17">
        <f t="shared" si="29"/>
        <v>0.42186984527369559</v>
      </c>
      <c r="V42" s="17">
        <f t="shared" si="29"/>
        <v>0.37297098162049008</v>
      </c>
      <c r="W42" s="17">
        <f t="shared" si="29"/>
        <v>0.32408397835346586</v>
      </c>
      <c r="X42" s="17">
        <f t="shared" si="29"/>
        <v>0.27520883993377793</v>
      </c>
      <c r="Y42" s="17">
        <f t="shared" si="29"/>
        <v>0.22634557082469309</v>
      </c>
      <c r="Z42" s="17">
        <f t="shared" si="29"/>
        <v>0.17749417549159224</v>
      </c>
      <c r="AA42" s="17">
        <f t="shared" si="29"/>
        <v>0.12865465840196993</v>
      </c>
      <c r="AB42" s="17">
        <f t="shared" si="29"/>
        <v>7.9827024025437648E-2</v>
      </c>
      <c r="AC42" s="17">
        <f t="shared" si="29"/>
        <v>3.101127683372407E-2</v>
      </c>
      <c r="AD42" s="17">
        <f t="shared" si="29"/>
        <v>-1.77925786993237E-2</v>
      </c>
      <c r="AE42" s="17">
        <f t="shared" si="29"/>
        <v>-6.6584538097736845E-2</v>
      </c>
      <c r="AF42" s="17">
        <f t="shared" si="29"/>
        <v>-0.11536459688342679</v>
      </c>
      <c r="AG42" s="17">
        <f t="shared" si="29"/>
        <v>-0.16413275057617971</v>
      </c>
      <c r="AH42" s="17">
        <f t="shared" si="29"/>
        <v>-0.21288899469365904</v>
      </c>
      <c r="AI42" s="17">
        <f t="shared" si="29"/>
        <v>-0.26163332475140105</v>
      </c>
      <c r="AJ42" s="17">
        <f t="shared" si="29"/>
        <v>-0.31036573626281522</v>
      </c>
      <c r="AK42" s="17">
        <f t="shared" si="29"/>
        <v>-0.35908622473918239</v>
      </c>
      <c r="AL42" s="17">
        <f t="shared" si="29"/>
        <v>-0.40779478568965277</v>
      </c>
      <c r="AM42" s="17">
        <f t="shared" si="29"/>
        <v>-0.4564914146212446</v>
      </c>
      <c r="AN42" s="17">
        <f t="shared" si="29"/>
        <v>-0.50517610703884497</v>
      </c>
      <c r="AO42" s="17">
        <f t="shared" si="29"/>
        <v>-0.55384885844520459</v>
      </c>
      <c r="AP42" s="17">
        <f t="shared" si="29"/>
        <v>-0.60250966434093933</v>
      </c>
      <c r="AQ42" s="17">
        <f t="shared" si="29"/>
        <v>-0.65115852022452758</v>
      </c>
      <c r="AR42" s="17">
        <f t="shared" si="29"/>
        <v>-0.69979542159230801</v>
      </c>
      <c r="AS42" s="17"/>
      <c r="AT42" s="17"/>
      <c r="AU42" s="17"/>
      <c r="AV42" s="17"/>
      <c r="AW42" s="17"/>
      <c r="AX42" s="17"/>
    </row>
    <row r="43" spans="2:50" x14ac:dyDescent="0.15">
      <c r="C43" s="8" t="s">
        <v>13</v>
      </c>
      <c r="D43" t="s">
        <v>33</v>
      </c>
      <c r="E43" s="17">
        <f>E42*E38</f>
        <v>6.0293052205357364E-6</v>
      </c>
      <c r="F43" s="17">
        <f t="shared" ref="F43:AR43" si="30">F42*F38</f>
        <v>5.7838650963711709E-6</v>
      </c>
      <c r="G43" s="17">
        <f t="shared" si="30"/>
        <v>5.5384839186754994E-6</v>
      </c>
      <c r="H43" s="17">
        <f t="shared" si="30"/>
        <v>5.2931617095865029E-6</v>
      </c>
      <c r="I43" s="17">
        <f t="shared" si="30"/>
        <v>5.047898491252399E-6</v>
      </c>
      <c r="J43" s="17">
        <f t="shared" si="30"/>
        <v>4.8026942858318568E-6</v>
      </c>
      <c r="K43" s="17">
        <f t="shared" si="30"/>
        <v>4.5575491154940196E-6</v>
      </c>
      <c r="L43" s="17">
        <f t="shared" si="30"/>
        <v>4.3124630024184877E-6</v>
      </c>
      <c r="M43" s="17">
        <f t="shared" si="30"/>
        <v>4.0674359687953439E-6</v>
      </c>
      <c r="N43" s="17">
        <f t="shared" si="30"/>
        <v>3.822468036825154E-6</v>
      </c>
      <c r="O43" s="17">
        <f t="shared" si="30"/>
        <v>3.5775592287189681E-6</v>
      </c>
      <c r="P43" s="17">
        <f t="shared" si="30"/>
        <v>3.3327095666983419E-6</v>
      </c>
      <c r="Q43" s="17">
        <f t="shared" si="30"/>
        <v>3.0879190729953245E-6</v>
      </c>
      <c r="R43" s="17">
        <f t="shared" si="30"/>
        <v>2.8431877698524846E-6</v>
      </c>
      <c r="S43" s="17">
        <f t="shared" si="30"/>
        <v>2.5985156795229031E-6</v>
      </c>
      <c r="T43" s="17">
        <f t="shared" si="30"/>
        <v>2.3539028242701871E-6</v>
      </c>
      <c r="U43" s="17">
        <f t="shared" si="30"/>
        <v>2.1093492263684783E-6</v>
      </c>
      <c r="V43" s="17">
        <f t="shared" si="30"/>
        <v>1.8648549081024506E-6</v>
      </c>
      <c r="W43" s="17">
        <f t="shared" si="30"/>
        <v>1.6204198917673295E-6</v>
      </c>
      <c r="X43" s="17">
        <f t="shared" si="30"/>
        <v>1.3760441996688898E-6</v>
      </c>
      <c r="Y43" s="17">
        <f t="shared" si="30"/>
        <v>1.1317278541234656E-6</v>
      </c>
      <c r="Z43" s="17">
        <f t="shared" si="30"/>
        <v>8.8747087745796128E-7</v>
      </c>
      <c r="AA43" s="17">
        <f t="shared" si="30"/>
        <v>6.4327329200984977E-7</v>
      </c>
      <c r="AB43" s="17">
        <f t="shared" si="30"/>
        <v>3.9913512012718829E-7</v>
      </c>
      <c r="AC43" s="17">
        <f t="shared" si="30"/>
        <v>1.5505638416862036E-7</v>
      </c>
      <c r="AD43" s="17">
        <f t="shared" si="30"/>
        <v>-8.896289349661851E-8</v>
      </c>
      <c r="AE43" s="17">
        <f t="shared" si="30"/>
        <v>-3.3292269048868423E-7</v>
      </c>
      <c r="AF43" s="17">
        <f t="shared" si="30"/>
        <v>-5.7682298441713395E-7</v>
      </c>
      <c r="AG43" s="17">
        <f t="shared" si="30"/>
        <v>-8.2066375288089864E-7</v>
      </c>
      <c r="AH43" s="17">
        <f t="shared" si="30"/>
        <v>-1.0644449734682954E-6</v>
      </c>
      <c r="AI43" s="17">
        <f t="shared" si="30"/>
        <v>-1.3081666237570054E-6</v>
      </c>
      <c r="AJ43" s="17">
        <f t="shared" si="30"/>
        <v>-1.5518286813140763E-6</v>
      </c>
      <c r="AK43" s="17">
        <f t="shared" si="30"/>
        <v>-1.795431123695912E-6</v>
      </c>
      <c r="AL43" s="17">
        <f t="shared" si="30"/>
        <v>-2.038973928448264E-6</v>
      </c>
      <c r="AM43" s="17">
        <f t="shared" si="30"/>
        <v>-2.2824570731062232E-6</v>
      </c>
      <c r="AN43" s="17">
        <f t="shared" si="30"/>
        <v>-2.5258805351942251E-6</v>
      </c>
      <c r="AO43" s="17">
        <f t="shared" si="30"/>
        <v>-2.7692442922260234E-6</v>
      </c>
      <c r="AP43" s="17">
        <f t="shared" si="30"/>
        <v>-3.0125483217046969E-6</v>
      </c>
      <c r="AQ43" s="17">
        <f t="shared" si="30"/>
        <v>-3.2557926011226381E-6</v>
      </c>
      <c r="AR43" s="17">
        <f t="shared" si="30"/>
        <v>-3.4989771079615403E-6</v>
      </c>
      <c r="AS43" s="17"/>
      <c r="AT43" s="17"/>
      <c r="AU43" s="17"/>
      <c r="AV43" s="17"/>
      <c r="AW43" s="17"/>
      <c r="AX43" s="17"/>
    </row>
    <row r="44" spans="2:50" x14ac:dyDescent="0.15">
      <c r="C44" s="8" t="s">
        <v>13</v>
      </c>
      <c r="D44" t="s">
        <v>24</v>
      </c>
      <c r="E44" s="17">
        <f>E39+E43</f>
        <v>9.9266312998996255E-4</v>
      </c>
      <c r="F44" s="17">
        <f t="shared" ref="F44:AR44" si="31">F39+F43</f>
        <v>9.9265853488084469E-4</v>
      </c>
      <c r="G44" s="17">
        <f t="shared" si="31"/>
        <v>9.9265411589669213E-4</v>
      </c>
      <c r="H44" s="17">
        <f t="shared" si="31"/>
        <v>9.9264987314549619E-4</v>
      </c>
      <c r="I44" s="17">
        <f t="shared" si="31"/>
        <v>9.9264580673534292E-4</v>
      </c>
      <c r="J44" s="17">
        <f t="shared" si="31"/>
        <v>9.9264191677441208E-4</v>
      </c>
      <c r="K44" s="17">
        <f t="shared" si="31"/>
        <v>9.9263820337097816E-4</v>
      </c>
      <c r="L44" s="17">
        <f t="shared" si="31"/>
        <v>9.9263466663340912E-4</v>
      </c>
      <c r="M44" s="17">
        <f t="shared" si="31"/>
        <v>9.9263130667016832E-4</v>
      </c>
      <c r="N44" s="17">
        <f t="shared" si="31"/>
        <v>9.9262812358981304E-4</v>
      </c>
      <c r="O44" s="17">
        <f t="shared" si="31"/>
        <v>9.9262511750099593E-4</v>
      </c>
      <c r="P44" s="17">
        <f t="shared" si="31"/>
        <v>9.9262228851246356E-4</v>
      </c>
      <c r="Q44" s="17">
        <f t="shared" si="31"/>
        <v>9.9261963673305835E-4</v>
      </c>
      <c r="R44" s="17">
        <f t="shared" si="31"/>
        <v>9.9261716227171657E-4</v>
      </c>
      <c r="S44" s="17">
        <f t="shared" si="31"/>
        <v>9.9261486523747125E-4</v>
      </c>
      <c r="T44" s="17">
        <f t="shared" si="31"/>
        <v>9.9261274573944906E-4</v>
      </c>
      <c r="U44" s="17">
        <f t="shared" si="31"/>
        <v>9.9261080388687254E-4</v>
      </c>
      <c r="V44" s="17">
        <f t="shared" si="31"/>
        <v>9.9260903978906027E-4</v>
      </c>
      <c r="W44" s="17">
        <f t="shared" si="31"/>
        <v>9.9260745355542602E-4</v>
      </c>
      <c r="X44" s="17">
        <f t="shared" si="31"/>
        <v>9.9260604529547857E-4</v>
      </c>
      <c r="Y44" s="17">
        <f t="shared" si="31"/>
        <v>9.926048151188238E-4</v>
      </c>
      <c r="Z44" s="17">
        <f t="shared" si="31"/>
        <v>9.9260376313516237E-4</v>
      </c>
      <c r="AA44" s="17">
        <f t="shared" si="31"/>
        <v>9.9260288945429167E-4</v>
      </c>
      <c r="AB44" s="17">
        <f t="shared" si="31"/>
        <v>9.9260219418610446E-4</v>
      </c>
      <c r="AC44" s="17">
        <f t="shared" si="31"/>
        <v>9.9260167744059068E-4</v>
      </c>
      <c r="AD44" s="17">
        <f t="shared" si="31"/>
        <v>9.926013393278363E-4</v>
      </c>
      <c r="AE44" s="17">
        <f t="shared" si="31"/>
        <v>9.9260117995802295E-4</v>
      </c>
      <c r="AF44" s="17">
        <f t="shared" si="31"/>
        <v>9.9260119944143002E-4</v>
      </c>
      <c r="AG44" s="17">
        <f t="shared" si="31"/>
        <v>9.92601397888433E-4</v>
      </c>
      <c r="AH44" s="17">
        <f t="shared" si="31"/>
        <v>9.9260177540950404E-4</v>
      </c>
      <c r="AI44" s="17">
        <f t="shared" si="31"/>
        <v>9.9260233211521248E-4</v>
      </c>
      <c r="AJ44" s="17">
        <f t="shared" si="31"/>
        <v>9.9260306811622522E-4</v>
      </c>
      <c r="AK44" s="17">
        <f t="shared" si="31"/>
        <v>9.9260398352330479E-4</v>
      </c>
      <c r="AL44" s="17">
        <f t="shared" si="31"/>
        <v>9.9260507844731258E-4</v>
      </c>
      <c r="AM44" s="17">
        <f t="shared" si="31"/>
        <v>9.926063529992063E-4</v>
      </c>
      <c r="AN44" s="17">
        <f t="shared" si="31"/>
        <v>9.9260780729004184E-4</v>
      </c>
      <c r="AO44" s="17">
        <f t="shared" si="31"/>
        <v>9.9260944143097205E-4</v>
      </c>
      <c r="AP44" s="17">
        <f t="shared" si="31"/>
        <v>9.92611255533248E-4</v>
      </c>
      <c r="AQ44" s="17">
        <f t="shared" si="31"/>
        <v>9.9261324970821812E-4</v>
      </c>
      <c r="AR44" s="17">
        <f t="shared" si="31"/>
        <v>9.9261542406732929E-4</v>
      </c>
      <c r="AS44" s="19"/>
      <c r="AT44" s="19"/>
      <c r="AU44" s="19"/>
      <c r="AV44" s="19"/>
      <c r="AW44" s="19"/>
      <c r="AX44" s="19"/>
    </row>
    <row r="45" spans="2:50" x14ac:dyDescent="0.15">
      <c r="C45" s="8" t="s">
        <v>13</v>
      </c>
      <c r="D45" t="s">
        <v>20</v>
      </c>
      <c r="E45" s="19">
        <f>(E44+E39)/2</f>
        <v>9.8964847737969468E-4</v>
      </c>
      <c r="F45" s="19">
        <f t="shared" ref="F45:AR45" si="32">(F44+F39)/2</f>
        <v>9.8976660233265901E-4</v>
      </c>
      <c r="G45" s="19">
        <f t="shared" si="32"/>
        <v>9.8988487393735424E-4</v>
      </c>
      <c r="H45" s="19">
        <f t="shared" si="32"/>
        <v>9.9000329229070308E-4</v>
      </c>
      <c r="I45" s="19">
        <f t="shared" si="32"/>
        <v>9.9012185748971688E-4</v>
      </c>
      <c r="J45" s="19">
        <f t="shared" si="32"/>
        <v>9.9024056963149614E-4</v>
      </c>
      <c r="K45" s="19">
        <f t="shared" si="32"/>
        <v>9.9035942881323114E-4</v>
      </c>
      <c r="L45" s="19">
        <f t="shared" si="32"/>
        <v>9.9047843513219973E-4</v>
      </c>
      <c r="M45" s="19">
        <f t="shared" si="32"/>
        <v>9.9059758868577067E-4</v>
      </c>
      <c r="N45" s="19">
        <f t="shared" si="32"/>
        <v>9.9071688957140048E-4</v>
      </c>
      <c r="O45" s="19">
        <f t="shared" si="32"/>
        <v>9.9083633788663635E-4</v>
      </c>
      <c r="P45" s="19">
        <f t="shared" si="32"/>
        <v>9.9095593372911439E-4</v>
      </c>
      <c r="Q45" s="19">
        <f t="shared" si="32"/>
        <v>9.9107567719656066E-4</v>
      </c>
      <c r="R45" s="19">
        <f t="shared" si="32"/>
        <v>9.9119556838679038E-4</v>
      </c>
      <c r="S45" s="19">
        <f t="shared" si="32"/>
        <v>9.9131560739770981E-4</v>
      </c>
      <c r="T45" s="19">
        <f t="shared" si="32"/>
        <v>9.9143579432731392E-4</v>
      </c>
      <c r="U45" s="19">
        <f t="shared" si="32"/>
        <v>9.9155612927368832E-4</v>
      </c>
      <c r="V45" s="19">
        <f t="shared" si="32"/>
        <v>9.9167661233500902E-4</v>
      </c>
      <c r="W45" s="19">
        <f t="shared" si="32"/>
        <v>9.9179724360954225E-4</v>
      </c>
      <c r="X45" s="19">
        <f t="shared" si="32"/>
        <v>9.9191802319564424E-4</v>
      </c>
      <c r="Y45" s="19">
        <f t="shared" si="32"/>
        <v>9.9203895119176207E-4</v>
      </c>
      <c r="Z45" s="19">
        <f t="shared" si="32"/>
        <v>9.9216002769643343E-4</v>
      </c>
      <c r="AA45" s="19">
        <f t="shared" si="32"/>
        <v>9.922812528082867E-4</v>
      </c>
      <c r="AB45" s="19">
        <f t="shared" si="32"/>
        <v>9.9240262662604085E-4</v>
      </c>
      <c r="AC45" s="19">
        <f t="shared" si="32"/>
        <v>9.925241492485064E-4</v>
      </c>
      <c r="AD45" s="19">
        <f t="shared" si="32"/>
        <v>9.9264582077458448E-4</v>
      </c>
      <c r="AE45" s="19">
        <f t="shared" si="32"/>
        <v>9.927676413032673E-4</v>
      </c>
      <c r="AF45" s="19">
        <f t="shared" si="32"/>
        <v>9.9288961093363859E-4</v>
      </c>
      <c r="AG45" s="19">
        <f t="shared" si="32"/>
        <v>9.9301172976487334E-4</v>
      </c>
      <c r="AH45" s="19">
        <f t="shared" si="32"/>
        <v>9.9313399789623807E-4</v>
      </c>
      <c r="AI45" s="19">
        <f t="shared" si="32"/>
        <v>9.9325641542709103E-4</v>
      </c>
      <c r="AJ45" s="19">
        <f t="shared" si="32"/>
        <v>9.933789824568824E-4</v>
      </c>
      <c r="AK45" s="19">
        <f t="shared" si="32"/>
        <v>9.9350169908515276E-4</v>
      </c>
      <c r="AL45" s="19">
        <f t="shared" si="32"/>
        <v>9.9362456541153684E-4</v>
      </c>
      <c r="AM45" s="19">
        <f t="shared" si="32"/>
        <v>9.9374758153575934E-4</v>
      </c>
      <c r="AN45" s="19">
        <f t="shared" si="32"/>
        <v>9.9387074755763905E-4</v>
      </c>
      <c r="AO45" s="19">
        <f t="shared" si="32"/>
        <v>9.9399406357708522E-4</v>
      </c>
      <c r="AP45" s="19">
        <f t="shared" si="32"/>
        <v>9.941175296941003E-4</v>
      </c>
      <c r="AQ45" s="19">
        <f t="shared" si="32"/>
        <v>9.9424114600877959E-4</v>
      </c>
      <c r="AR45" s="19">
        <f t="shared" si="32"/>
        <v>9.9436491262131009E-4</v>
      </c>
      <c r="AS45" s="15"/>
      <c r="AT45" s="15"/>
      <c r="AU45" s="15"/>
      <c r="AV45" s="15"/>
      <c r="AW45" s="15"/>
      <c r="AX45" s="15"/>
    </row>
    <row r="46" spans="2:50" x14ac:dyDescent="0.15">
      <c r="C46" s="14" t="s">
        <v>13</v>
      </c>
      <c r="D46" s="1" t="s">
        <v>21</v>
      </c>
      <c r="E46" s="15">
        <f>E42/E45</f>
        <v>1218.4741063816127</v>
      </c>
      <c r="F46" s="15">
        <f t="shared" ref="F46:AR46" si="33">F42/F45</f>
        <v>1168.7331301621798</v>
      </c>
      <c r="G46" s="15">
        <f t="shared" si="33"/>
        <v>1119.015769307736</v>
      </c>
      <c r="H46" s="15">
        <f t="shared" si="33"/>
        <v>1069.3220418164481</v>
      </c>
      <c r="I46" s="15">
        <f t="shared" si="33"/>
        <v>1019.6519656783406</v>
      </c>
      <c r="J46" s="15">
        <f t="shared" si="33"/>
        <v>970.00555887527628</v>
      </c>
      <c r="K46" s="15">
        <f t="shared" si="33"/>
        <v>920.38283938093616</v>
      </c>
      <c r="L46" s="15">
        <f t="shared" si="33"/>
        <v>870.78382516079728</v>
      </c>
      <c r="M46" s="15">
        <f t="shared" si="33"/>
        <v>821.20853417211015</v>
      </c>
      <c r="N46" s="15">
        <f t="shared" si="33"/>
        <v>771.65698436388072</v>
      </c>
      <c r="O46" s="15">
        <f t="shared" si="33"/>
        <v>722.1291936768439</v>
      </c>
      <c r="P46" s="15">
        <f t="shared" si="33"/>
        <v>672.62518004344759</v>
      </c>
      <c r="Q46" s="15">
        <f t="shared" si="33"/>
        <v>623.14496138782658</v>
      </c>
      <c r="R46" s="15">
        <f t="shared" si="33"/>
        <v>573.68855562578506</v>
      </c>
      <c r="S46" s="15">
        <f t="shared" si="33"/>
        <v>524.2559806647721</v>
      </c>
      <c r="T46" s="15">
        <f t="shared" si="33"/>
        <v>474.84725440386234</v>
      </c>
      <c r="U46" s="15">
        <f t="shared" si="33"/>
        <v>425.46239473373424</v>
      </c>
      <c r="V46" s="15">
        <f t="shared" si="33"/>
        <v>376.10141953664703</v>
      </c>
      <c r="W46" s="15">
        <f t="shared" si="33"/>
        <v>326.76434668642167</v>
      </c>
      <c r="X46" s="15">
        <f t="shared" si="33"/>
        <v>277.45119404841807</v>
      </c>
      <c r="Y46" s="15">
        <f t="shared" si="33"/>
        <v>228.16197947951369</v>
      </c>
      <c r="Z46" s="15">
        <f t="shared" si="33"/>
        <v>178.89672082808329</v>
      </c>
      <c r="AA46" s="15">
        <f t="shared" si="33"/>
        <v>129.65543593397567</v>
      </c>
      <c r="AB46" s="15">
        <f t="shared" si="33"/>
        <v>80.438142628494091</v>
      </c>
      <c r="AC46" s="15">
        <f t="shared" si="33"/>
        <v>31.24485873437375</v>
      </c>
      <c r="AD46" s="15">
        <f t="shared" si="33"/>
        <v>-17.924397934239767</v>
      </c>
      <c r="AE46" s="15">
        <f t="shared" si="33"/>
        <v>-67.069609571809991</v>
      </c>
      <c r="AF46" s="15">
        <f t="shared" si="33"/>
        <v>-116.19075838143438</v>
      </c>
      <c r="AG46" s="15">
        <f t="shared" si="33"/>
        <v>-165.28782657486158</v>
      </c>
      <c r="AH46" s="15">
        <f t="shared" si="33"/>
        <v>-214.36079637251683</v>
      </c>
      <c r="AI46" s="15">
        <f t="shared" si="33"/>
        <v>-263.40965000352014</v>
      </c>
      <c r="AJ46" s="15">
        <f t="shared" si="33"/>
        <v>-312.43436970570963</v>
      </c>
      <c r="AK46" s="15">
        <f t="shared" si="33"/>
        <v>-361.43493772566279</v>
      </c>
      <c r="AL46" s="15">
        <f t="shared" si="33"/>
        <v>-410.41133631871651</v>
      </c>
      <c r="AM46" s="15">
        <f t="shared" si="33"/>
        <v>-459.36354774898945</v>
      </c>
      <c r="AN46" s="15">
        <f t="shared" si="33"/>
        <v>-508.29155428940476</v>
      </c>
      <c r="AO46" s="15">
        <f t="shared" si="33"/>
        <v>-557.19533822170865</v>
      </c>
      <c r="AP46" s="15">
        <f t="shared" si="33"/>
        <v>-606.07488183649423</v>
      </c>
      <c r="AQ46" s="15">
        <f t="shared" si="33"/>
        <v>-654.93016743322107</v>
      </c>
      <c r="AR46" s="15">
        <f t="shared" si="33"/>
        <v>-703.76117732023727</v>
      </c>
    </row>
    <row r="48" spans="2:50" x14ac:dyDescent="0.15">
      <c r="C48" s="8"/>
    </row>
    <row r="49" spans="2:50" x14ac:dyDescent="0.15">
      <c r="B49" t="s">
        <v>42</v>
      </c>
      <c r="D49" t="s">
        <v>44</v>
      </c>
      <c r="E49">
        <f>E4</f>
        <v>1000</v>
      </c>
      <c r="F49">
        <f>F4</f>
        <v>1000</v>
      </c>
      <c r="G49">
        <f t="shared" ref="G49:AR49" si="34">G4</f>
        <v>1000</v>
      </c>
      <c r="H49">
        <f t="shared" si="34"/>
        <v>1000</v>
      </c>
      <c r="I49">
        <f t="shared" si="34"/>
        <v>1000</v>
      </c>
      <c r="J49">
        <f t="shared" si="34"/>
        <v>1000</v>
      </c>
      <c r="K49">
        <f t="shared" si="34"/>
        <v>1000</v>
      </c>
      <c r="L49">
        <f t="shared" si="34"/>
        <v>1000</v>
      </c>
      <c r="M49">
        <f t="shared" si="34"/>
        <v>1000</v>
      </c>
      <c r="N49">
        <f t="shared" si="34"/>
        <v>1000</v>
      </c>
      <c r="O49">
        <f t="shared" si="34"/>
        <v>1000</v>
      </c>
      <c r="P49">
        <f t="shared" si="34"/>
        <v>1000</v>
      </c>
      <c r="Q49">
        <f t="shared" si="34"/>
        <v>1000</v>
      </c>
      <c r="R49">
        <f t="shared" si="34"/>
        <v>1000</v>
      </c>
      <c r="S49">
        <f t="shared" si="34"/>
        <v>1000</v>
      </c>
      <c r="T49">
        <f t="shared" si="34"/>
        <v>1000</v>
      </c>
      <c r="U49">
        <f t="shared" si="34"/>
        <v>1000</v>
      </c>
      <c r="V49">
        <f t="shared" si="34"/>
        <v>1000</v>
      </c>
      <c r="W49">
        <f t="shared" si="34"/>
        <v>1000</v>
      </c>
      <c r="X49">
        <f t="shared" si="34"/>
        <v>1000</v>
      </c>
      <c r="Y49">
        <f t="shared" si="34"/>
        <v>1000</v>
      </c>
      <c r="Z49">
        <f t="shared" si="34"/>
        <v>1000</v>
      </c>
      <c r="AA49">
        <f t="shared" si="34"/>
        <v>1000</v>
      </c>
      <c r="AB49">
        <f t="shared" si="34"/>
        <v>1000</v>
      </c>
      <c r="AC49">
        <f t="shared" si="34"/>
        <v>1000</v>
      </c>
      <c r="AD49">
        <f t="shared" si="34"/>
        <v>1000</v>
      </c>
      <c r="AE49">
        <f t="shared" si="34"/>
        <v>1000</v>
      </c>
      <c r="AF49">
        <f t="shared" si="34"/>
        <v>1000</v>
      </c>
      <c r="AG49">
        <f t="shared" si="34"/>
        <v>1000</v>
      </c>
      <c r="AH49">
        <f t="shared" si="34"/>
        <v>1000</v>
      </c>
      <c r="AI49">
        <f t="shared" si="34"/>
        <v>1000</v>
      </c>
      <c r="AJ49">
        <f t="shared" si="34"/>
        <v>1000</v>
      </c>
      <c r="AK49">
        <f t="shared" si="34"/>
        <v>1000</v>
      </c>
      <c r="AL49">
        <f t="shared" si="34"/>
        <v>1000</v>
      </c>
      <c r="AM49">
        <f t="shared" si="34"/>
        <v>1000</v>
      </c>
      <c r="AN49">
        <f t="shared" si="34"/>
        <v>1000</v>
      </c>
      <c r="AO49">
        <f t="shared" si="34"/>
        <v>1000</v>
      </c>
      <c r="AP49">
        <f t="shared" si="34"/>
        <v>1000</v>
      </c>
      <c r="AQ49">
        <f t="shared" si="34"/>
        <v>1000</v>
      </c>
      <c r="AR49">
        <f t="shared" si="34"/>
        <v>1000</v>
      </c>
      <c r="AS49" s="10"/>
      <c r="AT49" s="10"/>
      <c r="AU49" s="10"/>
      <c r="AV49" s="10"/>
      <c r="AW49" s="10"/>
      <c r="AX49" s="10"/>
    </row>
    <row r="50" spans="2:50" x14ac:dyDescent="0.15">
      <c r="D50" t="s">
        <v>56</v>
      </c>
      <c r="E50" s="10">
        <f>E27</f>
        <v>1.2061022645600592</v>
      </c>
      <c r="F50" s="10">
        <f>F27</f>
        <v>1.1572868546376931</v>
      </c>
      <c r="G50" s="10">
        <f t="shared" ref="G50:AR50" si="35">G27</f>
        <v>1.1084594038049176</v>
      </c>
      <c r="H50" s="10">
        <f t="shared" si="35"/>
        <v>1.05961990767125</v>
      </c>
      <c r="I50" s="10">
        <f t="shared" si="35"/>
        <v>1.0107683618440082</v>
      </c>
      <c r="J50" s="10">
        <f t="shared" si="35"/>
        <v>0.96190476192830954</v>
      </c>
      <c r="K50" s="10">
        <f t="shared" si="35"/>
        <v>0.91302910352707289</v>
      </c>
      <c r="L50" s="10">
        <f t="shared" si="35"/>
        <v>0.86414138224101333</v>
      </c>
      <c r="M50" s="10">
        <f t="shared" si="35"/>
        <v>0.81524159366864357</v>
      </c>
      <c r="N50" s="10">
        <f t="shared" si="35"/>
        <v>0.76632973340627208</v>
      </c>
      <c r="O50" s="10">
        <f t="shared" si="35"/>
        <v>0.71740579704800034</v>
      </c>
      <c r="P50" s="10">
        <f t="shared" si="35"/>
        <v>0.66846978018572389</v>
      </c>
      <c r="Q50" s="10">
        <f t="shared" si="35"/>
        <v>0.61952167840912864</v>
      </c>
      <c r="R50" s="10">
        <f t="shared" si="35"/>
        <v>0.57056148730569167</v>
      </c>
      <c r="S50" s="10">
        <f t="shared" si="35"/>
        <v>0.52158920246067841</v>
      </c>
      <c r="T50" s="10">
        <f t="shared" si="35"/>
        <v>0.47260481945714194</v>
      </c>
      <c r="U50" s="10">
        <f t="shared" si="35"/>
        <v>0.42360833387592239</v>
      </c>
      <c r="V50" s="10">
        <f t="shared" si="35"/>
        <v>0.37459974129564355</v>
      </c>
      <c r="W50" s="10">
        <f t="shared" si="35"/>
        <v>0.32557903729271398</v>
      </c>
      <c r="X50" s="10">
        <f t="shared" si="35"/>
        <v>0.27654621744132418</v>
      </c>
      <c r="Y50" s="10">
        <f t="shared" si="35"/>
        <v>0.22750127731344538</v>
      </c>
      <c r="Z50" s="10">
        <f t="shared" si="35"/>
        <v>0.17844421247882952</v>
      </c>
      <c r="AA50" s="10">
        <f t="shared" si="35"/>
        <v>0.1293750185050058</v>
      </c>
      <c r="AB50" s="10">
        <f t="shared" si="35"/>
        <v>8.0293690957281366E-2</v>
      </c>
      <c r="AC50" s="10">
        <f t="shared" si="35"/>
        <v>3.1200225398738832E-2</v>
      </c>
      <c r="AD50" s="10">
        <f t="shared" si="35"/>
        <v>-1.7905382609765222E-2</v>
      </c>
      <c r="AE50" s="10">
        <f t="shared" si="35"/>
        <v>-6.7023137509599665E-2</v>
      </c>
      <c r="AF50" s="10">
        <f t="shared" si="35"/>
        <v>-0.11615304374436353</v>
      </c>
      <c r="AG50" s="10">
        <f t="shared" si="35"/>
        <v>-0.16529510575988321</v>
      </c>
      <c r="AH50" s="10">
        <f t="shared" si="35"/>
        <v>-0.21444932800421773</v>
      </c>
      <c r="AI50" s="10">
        <f t="shared" si="35"/>
        <v>-0.26361571492765701</v>
      </c>
      <c r="AJ50" s="10">
        <f t="shared" si="35"/>
        <v>-0.31279427098272511</v>
      </c>
      <c r="AK50" s="10">
        <f t="shared" si="35"/>
        <v>-0.36198500062418082</v>
      </c>
      <c r="AL50" s="10">
        <f t="shared" si="35"/>
        <v>-0.4111879083090188</v>
      </c>
      <c r="AM50" s="10">
        <f t="shared" si="35"/>
        <v>-0.46040299849647059</v>
      </c>
      <c r="AN50" s="10">
        <f t="shared" si="35"/>
        <v>-0.50963027564800856</v>
      </c>
      <c r="AO50" s="10">
        <f t="shared" si="35"/>
        <v>-0.55886974422734303</v>
      </c>
      <c r="AP50" s="10">
        <f t="shared" si="35"/>
        <v>-0.60812140870042686</v>
      </c>
      <c r="AQ50" s="10">
        <f t="shared" si="35"/>
        <v>-0.65738527353545539</v>
      </c>
      <c r="AR50" s="10">
        <f t="shared" si="35"/>
        <v>-0.70666134320286711</v>
      </c>
      <c r="AS50" s="18"/>
      <c r="AT50" s="18"/>
      <c r="AU50" s="18"/>
      <c r="AV50" s="18"/>
      <c r="AW50" s="18"/>
      <c r="AX50" s="18"/>
    </row>
    <row r="51" spans="2:50" x14ac:dyDescent="0.15">
      <c r="D51" t="s">
        <v>47</v>
      </c>
      <c r="E51" s="18">
        <f>E23</f>
        <v>1209.9919199999999</v>
      </c>
      <c r="F51" s="18">
        <f>F23</f>
        <v>1161.1601785280002</v>
      </c>
      <c r="G51" s="18">
        <f t="shared" ref="G51:AR51" si="36">G23</f>
        <v>1112.3043845119998</v>
      </c>
      <c r="H51" s="18">
        <f t="shared" si="36"/>
        <v>1063.4245379519998</v>
      </c>
      <c r="I51" s="18">
        <f t="shared" si="36"/>
        <v>1014.5206388480001</v>
      </c>
      <c r="J51" s="18">
        <f t="shared" si="36"/>
        <v>965.59268719999989</v>
      </c>
      <c r="K51" s="18">
        <f t="shared" si="36"/>
        <v>916.640683008</v>
      </c>
      <c r="L51" s="18">
        <f t="shared" si="36"/>
        <v>867.66462627199996</v>
      </c>
      <c r="M51" s="18">
        <f t="shared" si="36"/>
        <v>818.66451699199968</v>
      </c>
      <c r="N51" s="18">
        <f t="shared" si="36"/>
        <v>769.64035516800004</v>
      </c>
      <c r="O51" s="18">
        <f t="shared" si="36"/>
        <v>720.59214079999992</v>
      </c>
      <c r="P51" s="18">
        <f t="shared" si="36"/>
        <v>671.51987388800012</v>
      </c>
      <c r="Q51" s="18">
        <f t="shared" si="36"/>
        <v>622.42355443200017</v>
      </c>
      <c r="R51" s="18">
        <f t="shared" si="36"/>
        <v>573.3031824320002</v>
      </c>
      <c r="S51" s="18">
        <f t="shared" si="36"/>
        <v>524.15875788800008</v>
      </c>
      <c r="T51" s="18">
        <f t="shared" si="36"/>
        <v>474.99028079999999</v>
      </c>
      <c r="U51" s="18">
        <f t="shared" si="36"/>
        <v>425.79775116800016</v>
      </c>
      <c r="V51" s="18">
        <f t="shared" si="36"/>
        <v>376.58116899200007</v>
      </c>
      <c r="W51" s="18">
        <f t="shared" si="36"/>
        <v>327.34053427200001</v>
      </c>
      <c r="X51" s="18">
        <f t="shared" si="36"/>
        <v>278.0758470080001</v>
      </c>
      <c r="Y51" s="18">
        <f t="shared" si="36"/>
        <v>228.78710719999978</v>
      </c>
      <c r="Z51" s="18">
        <f t="shared" si="36"/>
        <v>179.47431484799989</v>
      </c>
      <c r="AA51" s="18">
        <f t="shared" si="36"/>
        <v>130.13746995199975</v>
      </c>
      <c r="AB51" s="18">
        <f t="shared" si="36"/>
        <v>80.77657251199976</v>
      </c>
      <c r="AC51" s="18">
        <f t="shared" si="36"/>
        <v>31.391622527999857</v>
      </c>
      <c r="AD51" s="18">
        <f t="shared" si="36"/>
        <v>-18.017380000000429</v>
      </c>
      <c r="AE51" s="18">
        <f t="shared" si="36"/>
        <v>-67.450435072000204</v>
      </c>
      <c r="AF51" s="18">
        <f t="shared" si="36"/>
        <v>-116.90754268800055</v>
      </c>
      <c r="AG51" s="18">
        <f t="shared" si="36"/>
        <v>-166.38870284800043</v>
      </c>
      <c r="AH51" s="18">
        <f t="shared" si="36"/>
        <v>-215.89391555200061</v>
      </c>
      <c r="AI51" s="18">
        <f t="shared" si="36"/>
        <v>-265.42318080000058</v>
      </c>
      <c r="AJ51" s="18">
        <f t="shared" si="36"/>
        <v>-314.97649859200055</v>
      </c>
      <c r="AK51" s="18">
        <f t="shared" si="36"/>
        <v>-364.55386892800067</v>
      </c>
      <c r="AL51" s="18">
        <f t="shared" si="36"/>
        <v>-414.15529180800075</v>
      </c>
      <c r="AM51" s="18">
        <f t="shared" si="36"/>
        <v>-463.78076723200007</v>
      </c>
      <c r="AN51" s="18">
        <f t="shared" si="36"/>
        <v>-513.43029520000016</v>
      </c>
      <c r="AO51" s="18">
        <f t="shared" si="36"/>
        <v>-563.10387571199999</v>
      </c>
      <c r="AP51" s="18">
        <f t="shared" si="36"/>
        <v>-612.80150876800008</v>
      </c>
      <c r="AQ51" s="18">
        <f t="shared" si="36"/>
        <v>-662.52319436800019</v>
      </c>
      <c r="AR51" s="18">
        <f t="shared" si="36"/>
        <v>-712.26893251199954</v>
      </c>
    </row>
    <row r="52" spans="2:50" x14ac:dyDescent="0.15">
      <c r="D52" t="s">
        <v>45</v>
      </c>
      <c r="E52">
        <f>E50*E49</f>
        <v>1206.1022645600592</v>
      </c>
      <c r="F52">
        <f>F50*F49</f>
        <v>1157.2868546376931</v>
      </c>
      <c r="G52">
        <f t="shared" ref="G52:AR52" si="37">G50*G49</f>
        <v>1108.4594038049177</v>
      </c>
      <c r="H52">
        <f t="shared" si="37"/>
        <v>1059.6199076712501</v>
      </c>
      <c r="I52">
        <f t="shared" si="37"/>
        <v>1010.7683618440082</v>
      </c>
      <c r="J52">
        <f t="shared" si="37"/>
        <v>961.90476192830954</v>
      </c>
      <c r="K52">
        <f t="shared" si="37"/>
        <v>913.02910352707295</v>
      </c>
      <c r="L52">
        <f t="shared" si="37"/>
        <v>864.14138224101339</v>
      </c>
      <c r="M52">
        <f t="shared" si="37"/>
        <v>815.24159366864353</v>
      </c>
      <c r="N52">
        <f t="shared" si="37"/>
        <v>766.32973340627211</v>
      </c>
      <c r="O52">
        <f t="shared" si="37"/>
        <v>717.4057970480003</v>
      </c>
      <c r="P52">
        <f t="shared" si="37"/>
        <v>668.46978018572395</v>
      </c>
      <c r="Q52">
        <f t="shared" si="37"/>
        <v>619.52167840912864</v>
      </c>
      <c r="R52">
        <f t="shared" si="37"/>
        <v>570.56148730569168</v>
      </c>
      <c r="S52">
        <f t="shared" si="37"/>
        <v>521.58920246067839</v>
      </c>
      <c r="T52">
        <f t="shared" si="37"/>
        <v>472.60481945714196</v>
      </c>
      <c r="U52">
        <f t="shared" si="37"/>
        <v>423.60833387592237</v>
      </c>
      <c r="V52">
        <f t="shared" si="37"/>
        <v>374.59974129564353</v>
      </c>
      <c r="W52">
        <f t="shared" si="37"/>
        <v>325.57903729271396</v>
      </c>
      <c r="X52">
        <f t="shared" si="37"/>
        <v>276.54621744132419</v>
      </c>
      <c r="Y52">
        <f t="shared" si="37"/>
        <v>227.50127731344537</v>
      </c>
      <c r="Z52">
        <f t="shared" si="37"/>
        <v>178.44421247882951</v>
      </c>
      <c r="AA52">
        <f t="shared" si="37"/>
        <v>129.37501850500578</v>
      </c>
      <c r="AB52">
        <f t="shared" si="37"/>
        <v>80.29369095728137</v>
      </c>
      <c r="AC52">
        <f t="shared" si="37"/>
        <v>31.20022539873883</v>
      </c>
      <c r="AD52">
        <f t="shared" si="37"/>
        <v>-17.905382609765223</v>
      </c>
      <c r="AE52">
        <f t="shared" si="37"/>
        <v>-67.023137509599664</v>
      </c>
      <c r="AF52">
        <f t="shared" si="37"/>
        <v>-116.15304374436353</v>
      </c>
      <c r="AG52">
        <f t="shared" si="37"/>
        <v>-165.2951057598832</v>
      </c>
      <c r="AH52">
        <f t="shared" si="37"/>
        <v>-214.44932800421773</v>
      </c>
      <c r="AI52">
        <f t="shared" si="37"/>
        <v>-263.615714927657</v>
      </c>
      <c r="AJ52">
        <f t="shared" si="37"/>
        <v>-312.7942709827251</v>
      </c>
      <c r="AK52">
        <f t="shared" si="37"/>
        <v>-361.98500062418083</v>
      </c>
      <c r="AL52">
        <f t="shared" si="37"/>
        <v>-411.18790830901878</v>
      </c>
      <c r="AM52">
        <f t="shared" si="37"/>
        <v>-460.40299849647062</v>
      </c>
      <c r="AN52">
        <f t="shared" si="37"/>
        <v>-509.63027564800853</v>
      </c>
      <c r="AO52">
        <f t="shared" si="37"/>
        <v>-558.86974422734306</v>
      </c>
      <c r="AP52">
        <f t="shared" si="37"/>
        <v>-608.12140870042685</v>
      </c>
      <c r="AQ52">
        <f t="shared" si="37"/>
        <v>-657.38527353545544</v>
      </c>
      <c r="AR52">
        <f t="shared" si="37"/>
        <v>-706.6613432028671</v>
      </c>
      <c r="AS52" s="18"/>
      <c r="AT52" s="18"/>
      <c r="AU52" s="18"/>
      <c r="AV52" s="18"/>
      <c r="AW52" s="18"/>
      <c r="AX52" s="18"/>
    </row>
    <row r="53" spans="2:50" x14ac:dyDescent="0.15">
      <c r="D53" t="s">
        <v>54</v>
      </c>
      <c r="E53">
        <f>1/E49</f>
        <v>1E-3</v>
      </c>
      <c r="F53">
        <f>1/F49</f>
        <v>1E-3</v>
      </c>
      <c r="G53">
        <f t="shared" ref="G53:AR53" si="38">1/G49</f>
        <v>1E-3</v>
      </c>
      <c r="H53">
        <f t="shared" si="38"/>
        <v>1E-3</v>
      </c>
      <c r="I53">
        <f t="shared" si="38"/>
        <v>1E-3</v>
      </c>
      <c r="J53">
        <f t="shared" si="38"/>
        <v>1E-3</v>
      </c>
      <c r="K53">
        <f t="shared" si="38"/>
        <v>1E-3</v>
      </c>
      <c r="L53">
        <f t="shared" si="38"/>
        <v>1E-3</v>
      </c>
      <c r="M53">
        <f t="shared" si="38"/>
        <v>1E-3</v>
      </c>
      <c r="N53">
        <f t="shared" si="38"/>
        <v>1E-3</v>
      </c>
      <c r="O53">
        <f t="shared" si="38"/>
        <v>1E-3</v>
      </c>
      <c r="P53">
        <f t="shared" si="38"/>
        <v>1E-3</v>
      </c>
      <c r="Q53">
        <f t="shared" si="38"/>
        <v>1E-3</v>
      </c>
      <c r="R53">
        <f t="shared" si="38"/>
        <v>1E-3</v>
      </c>
      <c r="S53">
        <f t="shared" si="38"/>
        <v>1E-3</v>
      </c>
      <c r="T53">
        <f t="shared" si="38"/>
        <v>1E-3</v>
      </c>
      <c r="U53">
        <f t="shared" si="38"/>
        <v>1E-3</v>
      </c>
      <c r="V53">
        <f t="shared" si="38"/>
        <v>1E-3</v>
      </c>
      <c r="W53">
        <f t="shared" si="38"/>
        <v>1E-3</v>
      </c>
      <c r="X53">
        <f t="shared" si="38"/>
        <v>1E-3</v>
      </c>
      <c r="Y53">
        <f t="shared" si="38"/>
        <v>1E-3</v>
      </c>
      <c r="Z53">
        <f t="shared" si="38"/>
        <v>1E-3</v>
      </c>
      <c r="AA53">
        <f t="shared" si="38"/>
        <v>1E-3</v>
      </c>
      <c r="AB53">
        <f t="shared" si="38"/>
        <v>1E-3</v>
      </c>
      <c r="AC53">
        <f t="shared" si="38"/>
        <v>1E-3</v>
      </c>
      <c r="AD53">
        <f t="shared" si="38"/>
        <v>1E-3</v>
      </c>
      <c r="AE53">
        <f t="shared" si="38"/>
        <v>1E-3</v>
      </c>
      <c r="AF53">
        <f t="shared" si="38"/>
        <v>1E-3</v>
      </c>
      <c r="AG53">
        <f t="shared" si="38"/>
        <v>1E-3</v>
      </c>
      <c r="AH53">
        <f t="shared" si="38"/>
        <v>1E-3</v>
      </c>
      <c r="AI53">
        <f t="shared" si="38"/>
        <v>1E-3</v>
      </c>
      <c r="AJ53">
        <f t="shared" si="38"/>
        <v>1E-3</v>
      </c>
      <c r="AK53">
        <f t="shared" si="38"/>
        <v>1E-3</v>
      </c>
      <c r="AL53">
        <f t="shared" si="38"/>
        <v>1E-3</v>
      </c>
      <c r="AM53">
        <f t="shared" si="38"/>
        <v>1E-3</v>
      </c>
      <c r="AN53">
        <f t="shared" si="38"/>
        <v>1E-3</v>
      </c>
      <c r="AO53">
        <f t="shared" si="38"/>
        <v>1E-3</v>
      </c>
      <c r="AP53">
        <f t="shared" si="38"/>
        <v>1E-3</v>
      </c>
      <c r="AQ53">
        <f t="shared" si="38"/>
        <v>1E-3</v>
      </c>
      <c r="AR53">
        <f t="shared" si="38"/>
        <v>1E-3</v>
      </c>
    </row>
    <row r="54" spans="2:50" x14ac:dyDescent="0.15">
      <c r="D54" t="s">
        <v>55</v>
      </c>
      <c r="E54">
        <f>E38</f>
        <v>5.0000000000000004E-6</v>
      </c>
      <c r="F54">
        <f>F38</f>
        <v>5.0000000000000004E-6</v>
      </c>
      <c r="G54">
        <f t="shared" ref="G54:AR54" si="39">G38</f>
        <v>5.0000000000000004E-6</v>
      </c>
      <c r="H54">
        <f t="shared" si="39"/>
        <v>5.0000000000000004E-6</v>
      </c>
      <c r="I54">
        <f t="shared" si="39"/>
        <v>5.0000000000000004E-6</v>
      </c>
      <c r="J54">
        <f t="shared" si="39"/>
        <v>5.0000000000000004E-6</v>
      </c>
      <c r="K54">
        <f t="shared" si="39"/>
        <v>5.0000000000000004E-6</v>
      </c>
      <c r="L54">
        <f t="shared" si="39"/>
        <v>5.0000000000000004E-6</v>
      </c>
      <c r="M54">
        <f t="shared" si="39"/>
        <v>5.0000000000000004E-6</v>
      </c>
      <c r="N54">
        <f t="shared" si="39"/>
        <v>5.0000000000000004E-6</v>
      </c>
      <c r="O54">
        <f t="shared" si="39"/>
        <v>5.0000000000000004E-6</v>
      </c>
      <c r="P54">
        <f t="shared" si="39"/>
        <v>5.0000000000000004E-6</v>
      </c>
      <c r="Q54">
        <f t="shared" si="39"/>
        <v>5.0000000000000004E-6</v>
      </c>
      <c r="R54">
        <f t="shared" si="39"/>
        <v>5.0000000000000004E-6</v>
      </c>
      <c r="S54">
        <f t="shared" si="39"/>
        <v>5.0000000000000004E-6</v>
      </c>
      <c r="T54">
        <f t="shared" si="39"/>
        <v>5.0000000000000004E-6</v>
      </c>
      <c r="U54">
        <f t="shared" si="39"/>
        <v>5.0000000000000004E-6</v>
      </c>
      <c r="V54">
        <f t="shared" si="39"/>
        <v>5.0000000000000004E-6</v>
      </c>
      <c r="W54">
        <f t="shared" si="39"/>
        <v>5.0000000000000004E-6</v>
      </c>
      <c r="X54">
        <f t="shared" si="39"/>
        <v>5.0000000000000004E-6</v>
      </c>
      <c r="Y54">
        <f t="shared" si="39"/>
        <v>5.0000000000000004E-6</v>
      </c>
      <c r="Z54">
        <f t="shared" si="39"/>
        <v>5.0000000000000004E-6</v>
      </c>
      <c r="AA54">
        <f t="shared" si="39"/>
        <v>5.0000000000000004E-6</v>
      </c>
      <c r="AB54">
        <f t="shared" si="39"/>
        <v>5.0000000000000004E-6</v>
      </c>
      <c r="AC54">
        <f t="shared" si="39"/>
        <v>5.0000000000000004E-6</v>
      </c>
      <c r="AD54">
        <f t="shared" si="39"/>
        <v>5.0000000000000004E-6</v>
      </c>
      <c r="AE54">
        <f t="shared" si="39"/>
        <v>5.0000000000000004E-6</v>
      </c>
      <c r="AF54">
        <f t="shared" si="39"/>
        <v>5.0000000000000004E-6</v>
      </c>
      <c r="AG54">
        <f t="shared" si="39"/>
        <v>5.0000000000000004E-6</v>
      </c>
      <c r="AH54">
        <f t="shared" si="39"/>
        <v>5.0000000000000004E-6</v>
      </c>
      <c r="AI54">
        <f t="shared" si="39"/>
        <v>5.0000000000000004E-6</v>
      </c>
      <c r="AJ54">
        <f t="shared" si="39"/>
        <v>5.0000000000000004E-6</v>
      </c>
      <c r="AK54">
        <f t="shared" si="39"/>
        <v>5.0000000000000004E-6</v>
      </c>
      <c r="AL54">
        <f t="shared" si="39"/>
        <v>5.0000000000000004E-6</v>
      </c>
      <c r="AM54">
        <f t="shared" si="39"/>
        <v>5.0000000000000004E-6</v>
      </c>
      <c r="AN54">
        <f t="shared" si="39"/>
        <v>5.0000000000000004E-6</v>
      </c>
      <c r="AO54">
        <f t="shared" si="39"/>
        <v>5.0000000000000004E-6</v>
      </c>
      <c r="AP54">
        <f t="shared" si="39"/>
        <v>5.0000000000000004E-6</v>
      </c>
      <c r="AQ54">
        <f t="shared" si="39"/>
        <v>5.0000000000000004E-6</v>
      </c>
      <c r="AR54">
        <f t="shared" si="39"/>
        <v>5.0000000000000004E-6</v>
      </c>
      <c r="AS54" s="21"/>
      <c r="AT54" s="21"/>
      <c r="AU54" s="21"/>
      <c r="AV54" s="21"/>
      <c r="AW54" s="21"/>
      <c r="AX54" s="21"/>
    </row>
    <row r="55" spans="2:50" x14ac:dyDescent="0.15">
      <c r="D55" t="s">
        <v>17</v>
      </c>
      <c r="E55" s="17">
        <f>E50*E15</f>
        <v>2.4122045291201185E-4</v>
      </c>
      <c r="F55" s="17">
        <f>F50*F15</f>
        <v>5.1383536345913576E-4</v>
      </c>
      <c r="G55" s="17">
        <f t="shared" ref="G55:AR55" si="40">G50*G15</f>
        <v>7.6262006981778338E-4</v>
      </c>
      <c r="H55" s="17">
        <f t="shared" si="40"/>
        <v>9.8756575394960515E-4</v>
      </c>
      <c r="I55" s="17">
        <f t="shared" si="40"/>
        <v>1.1886635935285537E-3</v>
      </c>
      <c r="J55" s="17">
        <f t="shared" si="40"/>
        <v>1.3659047619381998E-3</v>
      </c>
      <c r="K55" s="17">
        <f t="shared" si="40"/>
        <v>1.5192804282690496E-3</v>
      </c>
      <c r="L55" s="17">
        <f t="shared" si="40"/>
        <v>1.6487817573158539E-3</v>
      </c>
      <c r="M55" s="17">
        <f t="shared" si="40"/>
        <v>1.7543999095749213E-3</v>
      </c>
      <c r="N55" s="17">
        <f t="shared" si="40"/>
        <v>1.836126041241428E-3</v>
      </c>
      <c r="O55" s="17">
        <f t="shared" si="40"/>
        <v>1.8939513042067208E-3</v>
      </c>
      <c r="P55" s="17">
        <f t="shared" si="40"/>
        <v>1.9278668460556276E-3</v>
      </c>
      <c r="Q55" s="17">
        <f t="shared" si="40"/>
        <v>1.9378638100637541E-3</v>
      </c>
      <c r="R55" s="17">
        <f t="shared" si="40"/>
        <v>1.9239333351947921E-3</v>
      </c>
      <c r="S55" s="17">
        <f t="shared" si="40"/>
        <v>1.8860665560978128E-3</v>
      </c>
      <c r="T55" s="17">
        <f t="shared" si="40"/>
        <v>1.8242546031045676E-3</v>
      </c>
      <c r="U55" s="17">
        <f t="shared" si="40"/>
        <v>1.7384886022267852E-3</v>
      </c>
      <c r="V55" s="17">
        <f t="shared" si="40"/>
        <v>1.6287596751534579E-3</v>
      </c>
      <c r="W55" s="17">
        <f t="shared" si="40"/>
        <v>1.4950589392481424E-3</v>
      </c>
      <c r="X55" s="17">
        <f t="shared" si="40"/>
        <v>1.3373775075462438E-3</v>
      </c>
      <c r="Y55" s="17">
        <f t="shared" si="40"/>
        <v>1.1557064887523026E-3</v>
      </c>
      <c r="Z55" s="17">
        <f t="shared" si="40"/>
        <v>9.5003698723728847E-4</v>
      </c>
      <c r="AA55" s="17">
        <f t="shared" si="40"/>
        <v>7.2036010303587234E-4</v>
      </c>
      <c r="AB55" s="17">
        <f t="shared" si="40"/>
        <v>4.666669318437194E-4</v>
      </c>
      <c r="AC55" s="17">
        <f t="shared" si="40"/>
        <v>1.8894856501476242E-4</v>
      </c>
      <c r="AD55" s="17">
        <f t="shared" si="40"/>
        <v>-1.1280391044152093E-4</v>
      </c>
      <c r="AE55" s="17">
        <f t="shared" si="40"/>
        <v>-4.3859941186282034E-4</v>
      </c>
      <c r="AF55" s="17">
        <f t="shared" si="40"/>
        <v>-7.8844686093673992E-4</v>
      </c>
      <c r="AG55" s="17">
        <f t="shared" si="40"/>
        <v>-1.1623551837034991E-3</v>
      </c>
      <c r="AH55" s="17">
        <f t="shared" si="40"/>
        <v>-1.5603333105586889E-3</v>
      </c>
      <c r="AI55" s="17">
        <f t="shared" si="40"/>
        <v>-1.9823901762559817E-3</v>
      </c>
      <c r="AJ55" s="17">
        <f t="shared" si="40"/>
        <v>-2.4285347199098787E-3</v>
      </c>
      <c r="AK55" s="17">
        <f t="shared" si="40"/>
        <v>-2.898775884998441E-3</v>
      </c>
      <c r="AL55" s="17">
        <f t="shared" si="40"/>
        <v>-3.3931226193660243E-3</v>
      </c>
      <c r="AM55" s="17">
        <f t="shared" si="40"/>
        <v>-3.9115838752260147E-3</v>
      </c>
      <c r="AN55" s="17">
        <f t="shared" si="40"/>
        <v>-4.4541686091635951E-3</v>
      </c>
      <c r="AO55" s="17">
        <f t="shared" si="40"/>
        <v>-5.0208857821384505E-3</v>
      </c>
      <c r="AP55" s="17">
        <f t="shared" si="40"/>
        <v>-5.6117443594875388E-3</v>
      </c>
      <c r="AQ55" s="17">
        <f t="shared" si="40"/>
        <v>-6.2267533109278328E-3</v>
      </c>
      <c r="AR55" s="17">
        <f t="shared" si="40"/>
        <v>-6.8659216105590561E-3</v>
      </c>
      <c r="AS55" s="18"/>
      <c r="AT55" s="18"/>
      <c r="AU55" s="18"/>
      <c r="AV55" s="18"/>
      <c r="AW55" s="18"/>
      <c r="AX55" s="18"/>
    </row>
    <row r="56" spans="2:50" x14ac:dyDescent="0.15">
      <c r="D56" t="s">
        <v>57</v>
      </c>
      <c r="E56" s="10">
        <f>E50-E55</f>
        <v>1.2058610441071471</v>
      </c>
      <c r="F56" s="10">
        <f>F50-F55</f>
        <v>1.156773019274234</v>
      </c>
      <c r="G56" s="10">
        <f t="shared" ref="G56:AR56" si="41">G50-G55</f>
        <v>1.1076967837350997</v>
      </c>
      <c r="H56" s="10">
        <f t="shared" si="41"/>
        <v>1.0586323419173005</v>
      </c>
      <c r="I56" s="10">
        <f t="shared" si="41"/>
        <v>1.0095796982504797</v>
      </c>
      <c r="J56" s="10">
        <f t="shared" si="41"/>
        <v>0.96053885716637133</v>
      </c>
      <c r="K56" s="10">
        <f t="shared" si="41"/>
        <v>0.9115098230988038</v>
      </c>
      <c r="L56" s="10">
        <f t="shared" si="41"/>
        <v>0.86249260048369747</v>
      </c>
      <c r="M56" s="10">
        <f t="shared" si="41"/>
        <v>0.81348719375906864</v>
      </c>
      <c r="N56" s="10">
        <f t="shared" si="41"/>
        <v>0.76449360736503069</v>
      </c>
      <c r="O56" s="10">
        <f t="shared" si="41"/>
        <v>0.71551184574379356</v>
      </c>
      <c r="P56" s="10">
        <f t="shared" si="41"/>
        <v>0.66654191333966828</v>
      </c>
      <c r="Q56" s="10">
        <f t="shared" si="41"/>
        <v>0.61758381459906486</v>
      </c>
      <c r="R56" s="10">
        <f t="shared" si="41"/>
        <v>0.56863755397049687</v>
      </c>
      <c r="S56" s="10">
        <f t="shared" si="41"/>
        <v>0.51970313590458062</v>
      </c>
      <c r="T56" s="10">
        <f t="shared" si="41"/>
        <v>0.47078056485403735</v>
      </c>
      <c r="U56" s="10">
        <f t="shared" si="41"/>
        <v>0.42186984527369559</v>
      </c>
      <c r="V56" s="10">
        <f t="shared" si="41"/>
        <v>0.37297098162049008</v>
      </c>
      <c r="W56" s="10">
        <f t="shared" si="41"/>
        <v>0.32408397835346586</v>
      </c>
      <c r="X56" s="10">
        <f t="shared" si="41"/>
        <v>0.27520883993377793</v>
      </c>
      <c r="Y56" s="10">
        <f t="shared" si="41"/>
        <v>0.22634557082469309</v>
      </c>
      <c r="Z56" s="10">
        <f t="shared" si="41"/>
        <v>0.17749417549159224</v>
      </c>
      <c r="AA56" s="10">
        <f t="shared" si="41"/>
        <v>0.12865465840196993</v>
      </c>
      <c r="AB56" s="10">
        <f t="shared" si="41"/>
        <v>7.9827024025437648E-2</v>
      </c>
      <c r="AC56" s="10">
        <f t="shared" si="41"/>
        <v>3.101127683372407E-2</v>
      </c>
      <c r="AD56" s="10">
        <f t="shared" si="41"/>
        <v>-1.77925786993237E-2</v>
      </c>
      <c r="AE56" s="10">
        <f t="shared" si="41"/>
        <v>-6.6584538097736845E-2</v>
      </c>
      <c r="AF56" s="10">
        <f t="shared" si="41"/>
        <v>-0.11536459688342679</v>
      </c>
      <c r="AG56" s="10">
        <f t="shared" si="41"/>
        <v>-0.16413275057617971</v>
      </c>
      <c r="AH56" s="10">
        <f t="shared" si="41"/>
        <v>-0.21288899469365904</v>
      </c>
      <c r="AI56" s="10">
        <f t="shared" si="41"/>
        <v>-0.26163332475140105</v>
      </c>
      <c r="AJ56" s="10">
        <f t="shared" si="41"/>
        <v>-0.31036573626281522</v>
      </c>
      <c r="AK56" s="10">
        <f t="shared" si="41"/>
        <v>-0.35908622473918239</v>
      </c>
      <c r="AL56" s="10">
        <f t="shared" si="41"/>
        <v>-0.40779478568965277</v>
      </c>
      <c r="AM56" s="10">
        <f t="shared" si="41"/>
        <v>-0.4564914146212446</v>
      </c>
      <c r="AN56" s="10">
        <f t="shared" si="41"/>
        <v>-0.50517610703884497</v>
      </c>
      <c r="AO56" s="10">
        <f t="shared" si="41"/>
        <v>-0.55384885844520459</v>
      </c>
      <c r="AP56" s="10">
        <f t="shared" si="41"/>
        <v>-0.60250966434093933</v>
      </c>
      <c r="AQ56" s="10">
        <f t="shared" si="41"/>
        <v>-0.65115852022452758</v>
      </c>
      <c r="AR56" s="10">
        <f t="shared" si="41"/>
        <v>-0.69979542159230801</v>
      </c>
    </row>
    <row r="57" spans="2:50" x14ac:dyDescent="0.15">
      <c r="D57" t="s">
        <v>11</v>
      </c>
      <c r="E57">
        <f>E56*E54</f>
        <v>6.0293052205357364E-6</v>
      </c>
      <c r="F57">
        <f>F56*F54</f>
        <v>5.7838650963711709E-6</v>
      </c>
      <c r="G57">
        <f t="shared" ref="G57:AR57" si="42">G56*G54</f>
        <v>5.5384839186754994E-6</v>
      </c>
      <c r="H57">
        <f t="shared" si="42"/>
        <v>5.2931617095865029E-6</v>
      </c>
      <c r="I57">
        <f t="shared" si="42"/>
        <v>5.047898491252399E-6</v>
      </c>
      <c r="J57">
        <f t="shared" si="42"/>
        <v>4.8026942858318568E-6</v>
      </c>
      <c r="K57">
        <f t="shared" si="42"/>
        <v>4.5575491154940196E-6</v>
      </c>
      <c r="L57">
        <f t="shared" si="42"/>
        <v>4.3124630024184877E-6</v>
      </c>
      <c r="M57">
        <f t="shared" si="42"/>
        <v>4.0674359687953439E-6</v>
      </c>
      <c r="N57">
        <f t="shared" si="42"/>
        <v>3.822468036825154E-6</v>
      </c>
      <c r="O57">
        <f t="shared" si="42"/>
        <v>3.5775592287189681E-6</v>
      </c>
      <c r="P57">
        <f t="shared" si="42"/>
        <v>3.3327095666983419E-6</v>
      </c>
      <c r="Q57">
        <f t="shared" si="42"/>
        <v>3.0879190729953245E-6</v>
      </c>
      <c r="R57">
        <f t="shared" si="42"/>
        <v>2.8431877698524846E-6</v>
      </c>
      <c r="S57">
        <f t="shared" si="42"/>
        <v>2.5985156795229031E-6</v>
      </c>
      <c r="T57">
        <f t="shared" si="42"/>
        <v>2.3539028242701871E-6</v>
      </c>
      <c r="U57">
        <f t="shared" si="42"/>
        <v>2.1093492263684783E-6</v>
      </c>
      <c r="V57">
        <f t="shared" si="42"/>
        <v>1.8648549081024506E-6</v>
      </c>
      <c r="W57">
        <f t="shared" si="42"/>
        <v>1.6204198917673295E-6</v>
      </c>
      <c r="X57">
        <f t="shared" si="42"/>
        <v>1.3760441996688898E-6</v>
      </c>
      <c r="Y57">
        <f t="shared" si="42"/>
        <v>1.1317278541234656E-6</v>
      </c>
      <c r="Z57">
        <f t="shared" si="42"/>
        <v>8.8747087745796128E-7</v>
      </c>
      <c r="AA57">
        <f t="shared" si="42"/>
        <v>6.4327329200984977E-7</v>
      </c>
      <c r="AB57">
        <f t="shared" si="42"/>
        <v>3.9913512012718829E-7</v>
      </c>
      <c r="AC57">
        <f t="shared" si="42"/>
        <v>1.5505638416862036E-7</v>
      </c>
      <c r="AD57">
        <f t="shared" si="42"/>
        <v>-8.896289349661851E-8</v>
      </c>
      <c r="AE57">
        <f t="shared" si="42"/>
        <v>-3.3292269048868423E-7</v>
      </c>
      <c r="AF57">
        <f t="shared" si="42"/>
        <v>-5.7682298441713395E-7</v>
      </c>
      <c r="AG57">
        <f t="shared" si="42"/>
        <v>-8.2066375288089864E-7</v>
      </c>
      <c r="AH57">
        <f t="shared" si="42"/>
        <v>-1.0644449734682954E-6</v>
      </c>
      <c r="AI57">
        <f t="shared" si="42"/>
        <v>-1.3081666237570054E-6</v>
      </c>
      <c r="AJ57">
        <f t="shared" si="42"/>
        <v>-1.5518286813140763E-6</v>
      </c>
      <c r="AK57">
        <f t="shared" si="42"/>
        <v>-1.795431123695912E-6</v>
      </c>
      <c r="AL57">
        <f t="shared" si="42"/>
        <v>-2.038973928448264E-6</v>
      </c>
      <c r="AM57">
        <f t="shared" si="42"/>
        <v>-2.2824570731062232E-6</v>
      </c>
      <c r="AN57">
        <f t="shared" si="42"/>
        <v>-2.5258805351942251E-6</v>
      </c>
      <c r="AO57">
        <f t="shared" si="42"/>
        <v>-2.7692442922260234E-6</v>
      </c>
      <c r="AP57">
        <f t="shared" si="42"/>
        <v>-3.0125483217046969E-6</v>
      </c>
      <c r="AQ57">
        <f t="shared" si="42"/>
        <v>-3.2557926011226381E-6</v>
      </c>
      <c r="AR57">
        <f t="shared" si="42"/>
        <v>-3.4989771079615403E-6</v>
      </c>
    </row>
    <row r="58" spans="2:50" x14ac:dyDescent="0.15">
      <c r="D58" t="s">
        <v>24</v>
      </c>
      <c r="E58">
        <f>E53+E57</f>
        <v>1.0060293052205358E-3</v>
      </c>
      <c r="F58">
        <f>F53+F57</f>
        <v>1.0057838650963712E-3</v>
      </c>
      <c r="G58">
        <f t="shared" ref="G58:AR58" si="43">G53+G57</f>
        <v>1.0055384839186756E-3</v>
      </c>
      <c r="H58">
        <f t="shared" si="43"/>
        <v>1.0052931617095865E-3</v>
      </c>
      <c r="I58">
        <f t="shared" si="43"/>
        <v>1.0050478984912523E-3</v>
      </c>
      <c r="J58">
        <f t="shared" si="43"/>
        <v>1.0048026942858319E-3</v>
      </c>
      <c r="K58">
        <f t="shared" si="43"/>
        <v>1.0045575491154941E-3</v>
      </c>
      <c r="L58">
        <f t="shared" si="43"/>
        <v>1.0043124630024186E-3</v>
      </c>
      <c r="M58">
        <f t="shared" si="43"/>
        <v>1.0040674359687953E-3</v>
      </c>
      <c r="N58">
        <f t="shared" si="43"/>
        <v>1.0038224680368251E-3</v>
      </c>
      <c r="O58">
        <f t="shared" si="43"/>
        <v>1.003577559228719E-3</v>
      </c>
      <c r="P58">
        <f t="shared" si="43"/>
        <v>1.0033327095666984E-3</v>
      </c>
      <c r="Q58">
        <f t="shared" si="43"/>
        <v>1.0030879190729954E-3</v>
      </c>
      <c r="R58">
        <f t="shared" si="43"/>
        <v>1.0028431877698524E-3</v>
      </c>
      <c r="S58">
        <f t="shared" si="43"/>
        <v>1.0025985156795229E-3</v>
      </c>
      <c r="T58">
        <f t="shared" si="43"/>
        <v>1.0023539028242703E-3</v>
      </c>
      <c r="U58">
        <f t="shared" si="43"/>
        <v>1.0021093492263685E-3</v>
      </c>
      <c r="V58">
        <f t="shared" si="43"/>
        <v>1.0018648549081025E-3</v>
      </c>
      <c r="W58">
        <f t="shared" si="43"/>
        <v>1.0016204198917673E-3</v>
      </c>
      <c r="X58">
        <f t="shared" si="43"/>
        <v>1.0013760441996689E-3</v>
      </c>
      <c r="Y58">
        <f t="shared" si="43"/>
        <v>1.0011317278541235E-3</v>
      </c>
      <c r="Z58">
        <f t="shared" si="43"/>
        <v>1.0008874708774579E-3</v>
      </c>
      <c r="AA58">
        <f t="shared" si="43"/>
        <v>1.00064327329201E-3</v>
      </c>
      <c r="AB58">
        <f t="shared" si="43"/>
        <v>1.0003991351201272E-3</v>
      </c>
      <c r="AC58">
        <f t="shared" si="43"/>
        <v>1.0001550563841686E-3</v>
      </c>
      <c r="AD58">
        <f t="shared" si="43"/>
        <v>9.9991103710650345E-4</v>
      </c>
      <c r="AE58">
        <f t="shared" si="43"/>
        <v>9.9966707730951131E-4</v>
      </c>
      <c r="AF58">
        <f t="shared" si="43"/>
        <v>9.994231770155829E-4</v>
      </c>
      <c r="AG58">
        <f t="shared" si="43"/>
        <v>9.9917933624711912E-4</v>
      </c>
      <c r="AH58">
        <f t="shared" si="43"/>
        <v>9.9893555502653174E-4</v>
      </c>
      <c r="AI58">
        <f t="shared" si="43"/>
        <v>9.9869183337624292E-4</v>
      </c>
      <c r="AJ58">
        <f t="shared" si="43"/>
        <v>9.9844817131868589E-4</v>
      </c>
      <c r="AK58">
        <f t="shared" si="43"/>
        <v>9.9820456887630407E-4</v>
      </c>
      <c r="AL58">
        <f t="shared" si="43"/>
        <v>9.9796102607155172E-4</v>
      </c>
      <c r="AM58">
        <f t="shared" si="43"/>
        <v>9.9771754292689373E-4</v>
      </c>
      <c r="AN58">
        <f t="shared" si="43"/>
        <v>9.9747411946480582E-4</v>
      </c>
      <c r="AO58">
        <f t="shared" si="43"/>
        <v>9.9723075570777391E-4</v>
      </c>
      <c r="AP58">
        <f t="shared" si="43"/>
        <v>9.9698745167829542E-4</v>
      </c>
      <c r="AQ58">
        <f t="shared" si="43"/>
        <v>9.967442073988773E-4</v>
      </c>
      <c r="AR58">
        <f t="shared" si="43"/>
        <v>9.9650102289203842E-4</v>
      </c>
    </row>
    <row r="59" spans="2:50" x14ac:dyDescent="0.15">
      <c r="D59" t="s">
        <v>20</v>
      </c>
      <c r="E59">
        <f>(E58+E53)/2</f>
        <v>1.0030146526102679E-3</v>
      </c>
      <c r="F59">
        <f>(F58+F53)/2</f>
        <v>1.0028919325481855E-3</v>
      </c>
      <c r="G59">
        <f t="shared" ref="G59:AR59" si="44">(G58+G53)/2</f>
        <v>1.0027692419593377E-3</v>
      </c>
      <c r="H59">
        <f t="shared" si="44"/>
        <v>1.0026465808547933E-3</v>
      </c>
      <c r="I59">
        <f t="shared" si="44"/>
        <v>1.0025239492456261E-3</v>
      </c>
      <c r="J59">
        <f t="shared" si="44"/>
        <v>1.002401347142916E-3</v>
      </c>
      <c r="K59">
        <f t="shared" si="44"/>
        <v>1.002278774557747E-3</v>
      </c>
      <c r="L59">
        <f t="shared" si="44"/>
        <v>1.0021562315012094E-3</v>
      </c>
      <c r="M59">
        <f t="shared" si="44"/>
        <v>1.0020337179843977E-3</v>
      </c>
      <c r="N59">
        <f t="shared" si="44"/>
        <v>1.0019112340184126E-3</v>
      </c>
      <c r="O59">
        <f t="shared" si="44"/>
        <v>1.0017887796143596E-3</v>
      </c>
      <c r="P59">
        <f t="shared" si="44"/>
        <v>1.0016663547833492E-3</v>
      </c>
      <c r="Q59">
        <f t="shared" si="44"/>
        <v>1.0015439595364977E-3</v>
      </c>
      <c r="R59">
        <f t="shared" si="44"/>
        <v>1.0014215938849262E-3</v>
      </c>
      <c r="S59">
        <f t="shared" si="44"/>
        <v>1.0012992578397615E-3</v>
      </c>
      <c r="T59">
        <f t="shared" si="44"/>
        <v>1.0011769514121352E-3</v>
      </c>
      <c r="U59">
        <f t="shared" si="44"/>
        <v>1.0010546746131842E-3</v>
      </c>
      <c r="V59">
        <f t="shared" si="44"/>
        <v>1.0009324274540513E-3</v>
      </c>
      <c r="W59">
        <f t="shared" si="44"/>
        <v>1.0008102099458836E-3</v>
      </c>
      <c r="X59">
        <f t="shared" si="44"/>
        <v>1.0006880220998346E-3</v>
      </c>
      <c r="Y59">
        <f t="shared" si="44"/>
        <v>1.0005658639270618E-3</v>
      </c>
      <c r="Z59">
        <f t="shared" si="44"/>
        <v>1.000443735438729E-3</v>
      </c>
      <c r="AA59">
        <f t="shared" si="44"/>
        <v>1.000321636646005E-3</v>
      </c>
      <c r="AB59">
        <f t="shared" si="44"/>
        <v>1.0001995675600636E-3</v>
      </c>
      <c r="AC59">
        <f t="shared" si="44"/>
        <v>1.0000775281920843E-3</v>
      </c>
      <c r="AD59">
        <f t="shared" si="44"/>
        <v>9.9995551855325184E-4</v>
      </c>
      <c r="AE59">
        <f t="shared" si="44"/>
        <v>9.9983353865475567E-4</v>
      </c>
      <c r="AF59">
        <f t="shared" si="44"/>
        <v>9.9971158850779146E-4</v>
      </c>
      <c r="AG59">
        <f t="shared" si="44"/>
        <v>9.9958966812355946E-4</v>
      </c>
      <c r="AH59">
        <f t="shared" si="44"/>
        <v>9.9946777751326599E-4</v>
      </c>
      <c r="AI59">
        <f t="shared" si="44"/>
        <v>9.9934591668812147E-4</v>
      </c>
      <c r="AJ59">
        <f t="shared" si="44"/>
        <v>9.9922408565934285E-4</v>
      </c>
      <c r="AK59">
        <f t="shared" si="44"/>
        <v>9.9910228443815204E-4</v>
      </c>
      <c r="AL59">
        <f t="shared" si="44"/>
        <v>9.9898051303577576E-4</v>
      </c>
      <c r="AM59">
        <f t="shared" si="44"/>
        <v>9.9885877146344698E-4</v>
      </c>
      <c r="AN59">
        <f t="shared" si="44"/>
        <v>9.9873705973240303E-4</v>
      </c>
      <c r="AO59">
        <f t="shared" si="44"/>
        <v>9.9861537785388707E-4</v>
      </c>
      <c r="AP59">
        <f t="shared" si="44"/>
        <v>9.9849372583914772E-4</v>
      </c>
      <c r="AQ59">
        <f t="shared" si="44"/>
        <v>9.9837210369943877E-4</v>
      </c>
      <c r="AR59">
        <f t="shared" si="44"/>
        <v>9.9825051144601922E-4</v>
      </c>
      <c r="AS59" s="22"/>
      <c r="AT59" s="22"/>
      <c r="AU59" s="22"/>
      <c r="AV59" s="22"/>
      <c r="AW59" s="22"/>
      <c r="AX59" s="22"/>
    </row>
    <row r="60" spans="2:50" x14ac:dyDescent="0.15">
      <c r="D60" t="s">
        <v>21</v>
      </c>
      <c r="E60">
        <f>E56/E59</f>
        <v>1202.2367180469271</v>
      </c>
      <c r="F60">
        <f>F56/F59</f>
        <v>1153.4373562414264</v>
      </c>
      <c r="G60">
        <f t="shared" ref="G60:AR60" si="45">G56/G59</f>
        <v>1104.637774460195</v>
      </c>
      <c r="H60">
        <f t="shared" si="45"/>
        <v>1055.8379813301485</v>
      </c>
      <c r="I60">
        <f t="shared" si="45"/>
        <v>1007.0379854866937</v>
      </c>
      <c r="J60">
        <f t="shared" si="45"/>
        <v>958.23779557373621</v>
      </c>
      <c r="K60">
        <f t="shared" si="45"/>
        <v>909.43742024368942</v>
      </c>
      <c r="L60">
        <f t="shared" si="45"/>
        <v>860.63686815747417</v>
      </c>
      <c r="M60">
        <f t="shared" si="45"/>
        <v>811.83614798452834</v>
      </c>
      <c r="N60">
        <f t="shared" si="45"/>
        <v>763.03526840281063</v>
      </c>
      <c r="O60">
        <f t="shared" si="45"/>
        <v>714.23423809880478</v>
      </c>
      <c r="P60">
        <f t="shared" si="45"/>
        <v>665.43306576752786</v>
      </c>
      <c r="Q60">
        <f t="shared" si="45"/>
        <v>616.63176011253177</v>
      </c>
      <c r="R60">
        <f t="shared" si="45"/>
        <v>567.83032984591227</v>
      </c>
      <c r="S60">
        <f t="shared" si="45"/>
        <v>519.02878368831171</v>
      </c>
      <c r="T60">
        <f t="shared" si="45"/>
        <v>470.22713036892537</v>
      </c>
      <c r="U60">
        <f t="shared" si="45"/>
        <v>421.42537862550773</v>
      </c>
      <c r="V60">
        <f t="shared" si="45"/>
        <v>372.62353720437505</v>
      </c>
      <c r="W60">
        <f t="shared" si="45"/>
        <v>323.82161486041389</v>
      </c>
      <c r="X60">
        <f t="shared" si="45"/>
        <v>275.01962035708414</v>
      </c>
      <c r="Y60">
        <f t="shared" si="45"/>
        <v>226.21756246642551</v>
      </c>
      <c r="Z60">
        <f t="shared" si="45"/>
        <v>177.41544996906293</v>
      </c>
      <c r="AA60">
        <f t="shared" si="45"/>
        <v>128.6132916542106</v>
      </c>
      <c r="AB60">
        <f t="shared" si="45"/>
        <v>79.811096319679123</v>
      </c>
      <c r="AC60">
        <f t="shared" si="45"/>
        <v>31.008872771879496</v>
      </c>
      <c r="AD60">
        <f t="shared" si="45"/>
        <v>-17.793370174171571</v>
      </c>
      <c r="AE60">
        <f t="shared" si="45"/>
        <v>-66.595623694844477</v>
      </c>
      <c r="AF60">
        <f t="shared" si="45"/>
        <v>-115.39787895789473</v>
      </c>
      <c r="AG60">
        <f t="shared" si="45"/>
        <v>-164.20012712245364</v>
      </c>
      <c r="AH60">
        <f t="shared" si="45"/>
        <v>-213.00235933902667</v>
      </c>
      <c r="AI60">
        <f t="shared" si="45"/>
        <v>-261.8045667494855</v>
      </c>
      <c r="AJ60">
        <f t="shared" si="45"/>
        <v>-310.60674048706392</v>
      </c>
      <c r="AK60">
        <f t="shared" si="45"/>
        <v>-359.40887167635248</v>
      </c>
      <c r="AL60">
        <f t="shared" si="45"/>
        <v>-408.21095143329256</v>
      </c>
      <c r="AM60">
        <f t="shared" si="45"/>
        <v>-457.01297086517081</v>
      </c>
      <c r="AN60">
        <f t="shared" si="45"/>
        <v>-505.81492107061644</v>
      </c>
      <c r="AO60">
        <f t="shared" si="45"/>
        <v>-554.61679313959178</v>
      </c>
      <c r="AP60">
        <f t="shared" si="45"/>
        <v>-603.41857815339006</v>
      </c>
      <c r="AQ60">
        <f t="shared" si="45"/>
        <v>-652.22026718462848</v>
      </c>
      <c r="AR60">
        <f t="shared" si="45"/>
        <v>-701.02185129724296</v>
      </c>
      <c r="AS60" s="17"/>
      <c r="AT60" s="17"/>
      <c r="AU60" s="17"/>
      <c r="AV60" s="17"/>
      <c r="AW60" s="17"/>
      <c r="AX60" s="17"/>
    </row>
    <row r="61" spans="2:50" x14ac:dyDescent="0.15">
      <c r="AS61" s="19"/>
      <c r="AT61" s="19"/>
      <c r="AU61" s="19"/>
      <c r="AV61" s="19"/>
      <c r="AW61" s="19"/>
      <c r="AX61" s="19"/>
    </row>
    <row r="62" spans="2:50" x14ac:dyDescent="0.15">
      <c r="D62" t="s">
        <v>46</v>
      </c>
      <c r="E62" s="18">
        <f>E52-E51</f>
        <v>-3.889655439940725</v>
      </c>
      <c r="F62" s="18">
        <f>F52-F51</f>
        <v>-3.8733238903071197</v>
      </c>
      <c r="G62" s="18">
        <f t="shared" ref="G62:AR62" si="46">G52-G51</f>
        <v>-3.8449807070821862</v>
      </c>
      <c r="H62" s="18">
        <f t="shared" si="46"/>
        <v>-3.8046302807497341</v>
      </c>
      <c r="I62" s="18">
        <f t="shared" si="46"/>
        <v>-3.7522770039919351</v>
      </c>
      <c r="J62" s="18">
        <f t="shared" si="46"/>
        <v>-3.6879252716903466</v>
      </c>
      <c r="K62" s="18">
        <f t="shared" si="46"/>
        <v>-3.6115794809270483</v>
      </c>
      <c r="L62" s="18">
        <f t="shared" si="46"/>
        <v>-3.5232440309865751</v>
      </c>
      <c r="M62" s="18">
        <f t="shared" si="46"/>
        <v>-3.4229233233561445</v>
      </c>
      <c r="N62" s="18">
        <f t="shared" si="46"/>
        <v>-3.3106217617279299</v>
      </c>
      <c r="O62" s="18">
        <f t="shared" si="46"/>
        <v>-3.1863437519996296</v>
      </c>
      <c r="P62" s="18">
        <f t="shared" si="46"/>
        <v>-3.0500937022761718</v>
      </c>
      <c r="Q62" s="18">
        <f t="shared" si="46"/>
        <v>-2.9018760228715337</v>
      </c>
      <c r="R62" s="18">
        <f t="shared" si="46"/>
        <v>-2.7416951263085139</v>
      </c>
      <c r="S62" s="18">
        <f t="shared" si="46"/>
        <v>-2.5695554273216885</v>
      </c>
      <c r="T62" s="18">
        <f t="shared" si="46"/>
        <v>-2.3854613428580365</v>
      </c>
      <c r="U62" s="18">
        <f t="shared" si="46"/>
        <v>-2.1894172920777919</v>
      </c>
      <c r="V62" s="18">
        <f t="shared" si="46"/>
        <v>-1.9814276963565476</v>
      </c>
      <c r="W62" s="18">
        <f t="shared" si="46"/>
        <v>-1.7614969792860506</v>
      </c>
      <c r="X62" s="18">
        <f t="shared" si="46"/>
        <v>-1.5296295666759079</v>
      </c>
      <c r="Y62" s="18">
        <f t="shared" si="46"/>
        <v>-1.28582988655441</v>
      </c>
      <c r="Z62" s="18">
        <f t="shared" si="46"/>
        <v>-1.030102369170379</v>
      </c>
      <c r="AA62" s="18">
        <f t="shared" si="46"/>
        <v>-0.76245144699396405</v>
      </c>
      <c r="AB62" s="18">
        <f t="shared" si="46"/>
        <v>-0.48288155471838934</v>
      </c>
      <c r="AC62" s="18">
        <f t="shared" si="46"/>
        <v>-0.19139712926102703</v>
      </c>
      <c r="AD62" s="18">
        <f t="shared" si="46"/>
        <v>0.1119973902352065</v>
      </c>
      <c r="AE62" s="18">
        <f t="shared" si="46"/>
        <v>0.42729756240053973</v>
      </c>
      <c r="AF62" s="18">
        <f t="shared" si="46"/>
        <v>0.75449894363701731</v>
      </c>
      <c r="AG62" s="18">
        <f t="shared" si="46"/>
        <v>1.0935970881172352</v>
      </c>
      <c r="AH62" s="18">
        <f t="shared" si="46"/>
        <v>1.4445875477828736</v>
      </c>
      <c r="AI62" s="18">
        <f t="shared" si="46"/>
        <v>1.8074658723435846</v>
      </c>
      <c r="AJ62" s="18">
        <f t="shared" si="46"/>
        <v>2.1822276092754578</v>
      </c>
      <c r="AK62" s="18">
        <f t="shared" si="46"/>
        <v>2.5688683038198405</v>
      </c>
      <c r="AL62" s="18">
        <f t="shared" si="46"/>
        <v>2.9673834989819738</v>
      </c>
      <c r="AM62" s="18">
        <f t="shared" si="46"/>
        <v>3.3777687355294574</v>
      </c>
      <c r="AN62" s="18">
        <f t="shared" si="46"/>
        <v>3.8000195519916247</v>
      </c>
      <c r="AO62" s="18">
        <f t="shared" si="46"/>
        <v>4.2341314846569276</v>
      </c>
      <c r="AP62" s="18">
        <f t="shared" si="46"/>
        <v>4.6801000675732212</v>
      </c>
      <c r="AQ62" s="18">
        <f t="shared" si="46"/>
        <v>5.1379208325447507</v>
      </c>
      <c r="AR62" s="18">
        <f t="shared" si="46"/>
        <v>5.607589309132436</v>
      </c>
      <c r="AS62" s="15"/>
      <c r="AT62" s="15"/>
      <c r="AU62" s="15"/>
      <c r="AV62" s="15"/>
      <c r="AW62" s="15"/>
      <c r="AX62" s="15"/>
    </row>
    <row r="63" spans="2:50" x14ac:dyDescent="0.15">
      <c r="D63" t="s">
        <v>58</v>
      </c>
      <c r="E63" s="18">
        <f>E60-E52</f>
        <v>-3.8655465131321307</v>
      </c>
      <c r="F63" s="18">
        <f>F60-F52</f>
        <v>-3.8494983962666538</v>
      </c>
      <c r="G63" s="18">
        <f t="shared" ref="G63:AR63" si="47">G60-G52</f>
        <v>-3.8216293447226235</v>
      </c>
      <c r="H63" s="18">
        <f t="shared" si="47"/>
        <v>-3.7819263411015527</v>
      </c>
      <c r="I63" s="18">
        <f t="shared" si="47"/>
        <v>-3.7303763573144124</v>
      </c>
      <c r="J63" s="18">
        <f t="shared" si="47"/>
        <v>-3.6669663545733329</v>
      </c>
      <c r="K63" s="18">
        <f t="shared" si="47"/>
        <v>-3.5916832833835315</v>
      </c>
      <c r="L63" s="18">
        <f t="shared" si="47"/>
        <v>-3.5045140835392203</v>
      </c>
      <c r="M63" s="18">
        <f t="shared" si="47"/>
        <v>-3.4054456841151932</v>
      </c>
      <c r="N63" s="18">
        <f t="shared" si="47"/>
        <v>-3.2944650034614824</v>
      </c>
      <c r="O63" s="18">
        <f t="shared" si="47"/>
        <v>-3.1715589491955143</v>
      </c>
      <c r="P63" s="18">
        <f t="shared" si="47"/>
        <v>-3.0367144181960839</v>
      </c>
      <c r="Q63" s="18">
        <f t="shared" si="47"/>
        <v>-2.8899182965968748</v>
      </c>
      <c r="R63" s="18">
        <f t="shared" si="47"/>
        <v>-2.7311574597794106</v>
      </c>
      <c r="S63" s="18">
        <f t="shared" si="47"/>
        <v>-2.5604187723666882</v>
      </c>
      <c r="T63" s="18">
        <f t="shared" si="47"/>
        <v>-2.3776890882165844</v>
      </c>
      <c r="U63" s="18">
        <f t="shared" si="47"/>
        <v>-2.1829552504146363</v>
      </c>
      <c r="V63" s="18">
        <f t="shared" si="47"/>
        <v>-1.9762040912684711</v>
      </c>
      <c r="W63" s="18">
        <f t="shared" si="47"/>
        <v>-1.7574224323000749</v>
      </c>
      <c r="X63" s="18">
        <f t="shared" si="47"/>
        <v>-1.526597084240052</v>
      </c>
      <c r="Y63" s="18">
        <f t="shared" si="47"/>
        <v>-1.2837148470198656</v>
      </c>
      <c r="Z63" s="18">
        <f t="shared" si="47"/>
        <v>-1.0287625097665796</v>
      </c>
      <c r="AA63" s="18">
        <f t="shared" si="47"/>
        <v>-0.76172685079518487</v>
      </c>
      <c r="AB63" s="18">
        <f t="shared" si="47"/>
        <v>-0.48259463760224719</v>
      </c>
      <c r="AC63" s="18">
        <f t="shared" si="47"/>
        <v>-0.19135262685933441</v>
      </c>
      <c r="AD63" s="18">
        <f t="shared" si="47"/>
        <v>0.11201243559365182</v>
      </c>
      <c r="AE63" s="18">
        <f t="shared" si="47"/>
        <v>0.42751381475518713</v>
      </c>
      <c r="AF63" s="18">
        <f t="shared" si="47"/>
        <v>0.75516478646879648</v>
      </c>
      <c r="AG63" s="18">
        <f t="shared" si="47"/>
        <v>1.0949786374295627</v>
      </c>
      <c r="AH63" s="18">
        <f t="shared" si="47"/>
        <v>1.4469686651910649</v>
      </c>
      <c r="AI63" s="18">
        <f t="shared" si="47"/>
        <v>1.8111481781714929</v>
      </c>
      <c r="AJ63" s="18">
        <f t="shared" si="47"/>
        <v>2.1875304956611785</v>
      </c>
      <c r="AK63" s="18">
        <f t="shared" si="47"/>
        <v>2.5761289478283516</v>
      </c>
      <c r="AL63" s="18">
        <f t="shared" si="47"/>
        <v>2.9769568757262164</v>
      </c>
      <c r="AM63" s="18">
        <f t="shared" si="47"/>
        <v>3.3900276312998017</v>
      </c>
      <c r="AN63" s="18">
        <f t="shared" si="47"/>
        <v>3.8153545773920996</v>
      </c>
      <c r="AO63" s="18">
        <f t="shared" si="47"/>
        <v>4.2529510877512848</v>
      </c>
      <c r="AP63" s="18">
        <f t="shared" si="47"/>
        <v>4.7028305470367968</v>
      </c>
      <c r="AQ63" s="18">
        <f t="shared" si="47"/>
        <v>5.1650063508269568</v>
      </c>
      <c r="AR63" s="18">
        <f t="shared" si="47"/>
        <v>5.6394919056241406</v>
      </c>
    </row>
    <row r="65" spans="2:44" x14ac:dyDescent="0.15">
      <c r="B65" s="1" t="s">
        <v>34</v>
      </c>
      <c r="C65" s="14" t="s">
        <v>13</v>
      </c>
      <c r="D65" s="1" t="s">
        <v>35</v>
      </c>
      <c r="E65" s="21">
        <f>E46-E23</f>
        <v>8.4821863816127916</v>
      </c>
      <c r="F65" s="21">
        <f>F46-F23</f>
        <v>7.572951634179617</v>
      </c>
      <c r="G65" s="21">
        <f t="shared" ref="G65:AR65" si="48">G46-G23</f>
        <v>6.7113847957361941</v>
      </c>
      <c r="H65" s="21">
        <f t="shared" si="48"/>
        <v>5.8975038644482538</v>
      </c>
      <c r="I65" s="21">
        <f t="shared" si="48"/>
        <v>5.1313268303405266</v>
      </c>
      <c r="J65" s="21">
        <f t="shared" si="48"/>
        <v>4.4128716752763921</v>
      </c>
      <c r="K65" s="21">
        <f t="shared" si="48"/>
        <v>3.7421563729361651</v>
      </c>
      <c r="L65" s="21">
        <f t="shared" si="48"/>
        <v>3.1191988887973139</v>
      </c>
      <c r="M65" s="21">
        <f t="shared" si="48"/>
        <v>2.5440171801104725</v>
      </c>
      <c r="N65" s="21">
        <f t="shared" si="48"/>
        <v>2.0166291958806823</v>
      </c>
      <c r="O65" s="21">
        <f t="shared" si="48"/>
        <v>1.5370528768439726</v>
      </c>
      <c r="P65" s="21">
        <f t="shared" si="48"/>
        <v>1.1053061554474652</v>
      </c>
      <c r="Q65" s="21">
        <f t="shared" si="48"/>
        <v>0.72140695582641001</v>
      </c>
      <c r="R65" s="21">
        <f t="shared" si="48"/>
        <v>0.3853731937848579</v>
      </c>
      <c r="S65" s="21">
        <f t="shared" si="48"/>
        <v>9.7222776772014186E-2</v>
      </c>
      <c r="T65" s="21">
        <f t="shared" si="48"/>
        <v>-0.14302639613765677</v>
      </c>
      <c r="U65" s="21">
        <f t="shared" si="48"/>
        <v>-0.33535643426591832</v>
      </c>
      <c r="V65" s="21">
        <f t="shared" si="48"/>
        <v>-0.47974945535304414</v>
      </c>
      <c r="W65" s="21">
        <f t="shared" si="48"/>
        <v>-0.57618758557833871</v>
      </c>
      <c r="X65" s="21">
        <f t="shared" si="48"/>
        <v>-0.62465295958202205</v>
      </c>
      <c r="Y65" s="21">
        <f t="shared" si="48"/>
        <v>-0.62512772048609122</v>
      </c>
      <c r="Z65" s="21">
        <f t="shared" si="48"/>
        <v>-0.57759401991660297</v>
      </c>
      <c r="AA65" s="21">
        <f t="shared" si="48"/>
        <v>-0.48203401802408052</v>
      </c>
      <c r="AB65" s="21">
        <f t="shared" si="48"/>
        <v>-0.33842988350566827</v>
      </c>
      <c r="AC65" s="21">
        <f t="shared" si="48"/>
        <v>-0.14676379362610703</v>
      </c>
      <c r="AD65" s="21">
        <f t="shared" si="48"/>
        <v>9.2982065760661925E-2</v>
      </c>
      <c r="AE65" s="21">
        <f t="shared" si="48"/>
        <v>0.38082550019021255</v>
      </c>
      <c r="AF65" s="21">
        <f t="shared" si="48"/>
        <v>0.71678430656616854</v>
      </c>
      <c r="AG65" s="21">
        <f t="shared" si="48"/>
        <v>1.1008762731388515</v>
      </c>
      <c r="AH65" s="21">
        <f t="shared" si="48"/>
        <v>1.5331191794837764</v>
      </c>
      <c r="AI65" s="21">
        <f t="shared" si="48"/>
        <v>2.0135307964804383</v>
      </c>
      <c r="AJ65" s="21">
        <f t="shared" si="48"/>
        <v>2.542128886290925</v>
      </c>
      <c r="AK65" s="21">
        <f t="shared" si="48"/>
        <v>3.1189312023378761</v>
      </c>
      <c r="AL65" s="21">
        <f t="shared" si="48"/>
        <v>3.7439554892842466</v>
      </c>
      <c r="AM65" s="21">
        <f t="shared" si="48"/>
        <v>4.4172194830106264</v>
      </c>
      <c r="AN65" s="21">
        <f t="shared" si="48"/>
        <v>5.1387409105954021</v>
      </c>
      <c r="AO65" s="21">
        <f t="shared" si="48"/>
        <v>5.9085374902913372</v>
      </c>
      <c r="AP65" s="21">
        <f t="shared" si="48"/>
        <v>6.726626931505848</v>
      </c>
      <c r="AQ65" s="21">
        <f t="shared" si="48"/>
        <v>7.5930269347791182</v>
      </c>
      <c r="AR65" s="21">
        <f t="shared" si="48"/>
        <v>8.5077551917622714</v>
      </c>
    </row>
    <row r="66" spans="2:44" x14ac:dyDescent="0.15">
      <c r="C66" t="s">
        <v>13</v>
      </c>
      <c r="D66" t="s">
        <v>48</v>
      </c>
      <c r="E66" s="18">
        <f>E62+E63</f>
        <v>-7.7552019530728558</v>
      </c>
      <c r="F66" s="18">
        <f>F62+F63</f>
        <v>-7.7228222865737735</v>
      </c>
      <c r="G66" s="18">
        <f t="shared" ref="G66:AR66" si="49">G62+G63</f>
        <v>-7.6666100518048097</v>
      </c>
      <c r="H66" s="18">
        <f t="shared" si="49"/>
        <v>-7.5865566218512868</v>
      </c>
      <c r="I66" s="18">
        <f t="shared" si="49"/>
        <v>-7.4826533613063475</v>
      </c>
      <c r="J66" s="18">
        <f t="shared" si="49"/>
        <v>-7.3548916262636794</v>
      </c>
      <c r="K66" s="18">
        <f t="shared" si="49"/>
        <v>-7.2032627643105798</v>
      </c>
      <c r="L66" s="18">
        <f t="shared" si="49"/>
        <v>-7.0277581145257955</v>
      </c>
      <c r="M66" s="18">
        <f t="shared" si="49"/>
        <v>-6.8283690074713377</v>
      </c>
      <c r="N66" s="18">
        <f t="shared" si="49"/>
        <v>-6.6050867651894123</v>
      </c>
      <c r="O66" s="18">
        <f t="shared" si="49"/>
        <v>-6.3579027011951439</v>
      </c>
      <c r="P66" s="18">
        <f t="shared" si="49"/>
        <v>-6.0868081204722557</v>
      </c>
      <c r="Q66" s="18">
        <f t="shared" si="49"/>
        <v>-5.7917943194684085</v>
      </c>
      <c r="R66" s="18">
        <f t="shared" si="49"/>
        <v>-5.4728525860879245</v>
      </c>
      <c r="S66" s="18">
        <f t="shared" si="49"/>
        <v>-5.1299741996883768</v>
      </c>
      <c r="T66" s="18">
        <f t="shared" si="49"/>
        <v>-4.7631504310746209</v>
      </c>
      <c r="U66" s="18">
        <f t="shared" si="49"/>
        <v>-4.3723725424924282</v>
      </c>
      <c r="V66" s="18">
        <f t="shared" si="49"/>
        <v>-3.9576317876250187</v>
      </c>
      <c r="W66" s="18">
        <f t="shared" si="49"/>
        <v>-3.5189194115861255</v>
      </c>
      <c r="X66" s="18">
        <f t="shared" si="49"/>
        <v>-3.0562266509159599</v>
      </c>
      <c r="Y66" s="18">
        <f t="shared" si="49"/>
        <v>-2.5695447335742756</v>
      </c>
      <c r="Z66" s="18">
        <f t="shared" si="49"/>
        <v>-2.0588648789369586</v>
      </c>
      <c r="AA66" s="18">
        <f t="shared" si="49"/>
        <v>-1.5241782977891489</v>
      </c>
      <c r="AB66" s="18">
        <f t="shared" si="49"/>
        <v>-0.96547619232063653</v>
      </c>
      <c r="AC66" s="18">
        <f t="shared" si="49"/>
        <v>-0.38274975612036144</v>
      </c>
      <c r="AD66" s="18">
        <f t="shared" si="49"/>
        <v>0.22400982582885831</v>
      </c>
      <c r="AE66" s="18">
        <f t="shared" si="49"/>
        <v>0.85481137715572686</v>
      </c>
      <c r="AF66" s="18">
        <f t="shared" si="49"/>
        <v>1.5096637301058138</v>
      </c>
      <c r="AG66" s="18">
        <f t="shared" si="49"/>
        <v>2.1885757255467979</v>
      </c>
      <c r="AH66" s="18">
        <f t="shared" si="49"/>
        <v>2.8915562129739385</v>
      </c>
      <c r="AI66" s="18">
        <f t="shared" si="49"/>
        <v>3.6186140505150775</v>
      </c>
      <c r="AJ66" s="18">
        <f t="shared" si="49"/>
        <v>4.3697581049366363</v>
      </c>
      <c r="AK66" s="18">
        <f t="shared" si="49"/>
        <v>5.1449972516481921</v>
      </c>
      <c r="AL66" s="18">
        <f t="shared" si="49"/>
        <v>5.9443403747081902</v>
      </c>
      <c r="AM66" s="18">
        <f t="shared" si="49"/>
        <v>6.7677963668292591</v>
      </c>
      <c r="AN66" s="18">
        <f t="shared" si="49"/>
        <v>7.6153741293837243</v>
      </c>
      <c r="AO66" s="18">
        <f t="shared" si="49"/>
        <v>8.4870825724082124</v>
      </c>
      <c r="AP66" s="18">
        <f t="shared" si="49"/>
        <v>9.382930614610018</v>
      </c>
      <c r="AQ66" s="18">
        <f t="shared" si="49"/>
        <v>10.302927183371708</v>
      </c>
      <c r="AR66" s="18">
        <f t="shared" si="49"/>
        <v>11.247081214756577</v>
      </c>
    </row>
    <row r="67" spans="2:44" x14ac:dyDescent="0.15">
      <c r="D67" t="s">
        <v>74</v>
      </c>
      <c r="E67" s="18" t="b">
        <f>AND(E20&gt;=0,E21&gt;=0,E27&gt;=0,E22&gt;=0,E23&gt;=0,E30&gt;=0,E31&gt;=0,E38&gt;=0,E39&gt;=0,E40&gt;=0,E42&gt;=0,E43&gt;=0,E35&gt;=0,E46&gt;=0,E44&gt;=0,E50&gt;=0,E51&gt;=0,E52&gt;=0,E55&gt;=0,E54&gt;=0,E56&gt;=0,E57&gt;=0,E59&gt;=0,E60&gt;=0)</f>
        <v>1</v>
      </c>
      <c r="F67" s="18" t="b">
        <f t="shared" ref="F67:AR67" si="50">AND(F20&gt;=0,F21&gt;=0,F27&gt;=0,F22&gt;=0,F23&gt;=0,F30&gt;=0,F31&gt;=0,F38&gt;=0,F39&gt;=0,F40&gt;=0,F42&gt;=0,F43&gt;=0,F35&gt;=0,F46&gt;=0,F44&gt;=0,F50&gt;=0,F51&gt;=0,F52&gt;=0,F55&gt;=0,F54&gt;=0,F56&gt;=0,F57&gt;=0,F59&gt;=0,F60&gt;=0)</f>
        <v>1</v>
      </c>
      <c r="G67" s="18" t="b">
        <f t="shared" si="50"/>
        <v>1</v>
      </c>
      <c r="H67" s="18" t="b">
        <f t="shared" si="50"/>
        <v>1</v>
      </c>
      <c r="I67" s="18" t="b">
        <f t="shared" si="50"/>
        <v>1</v>
      </c>
      <c r="J67" s="18" t="b">
        <f t="shared" si="50"/>
        <v>1</v>
      </c>
      <c r="K67" s="18" t="b">
        <f t="shared" si="50"/>
        <v>1</v>
      </c>
      <c r="L67" s="18" t="b">
        <f t="shared" si="50"/>
        <v>1</v>
      </c>
      <c r="M67" s="18" t="b">
        <f t="shared" si="50"/>
        <v>1</v>
      </c>
      <c r="N67" s="18" t="b">
        <f t="shared" si="50"/>
        <v>1</v>
      </c>
      <c r="O67" s="18" t="b">
        <f t="shared" si="50"/>
        <v>1</v>
      </c>
      <c r="P67" s="18" t="b">
        <f t="shared" si="50"/>
        <v>1</v>
      </c>
      <c r="Q67" s="18" t="b">
        <f t="shared" si="50"/>
        <v>1</v>
      </c>
      <c r="R67" s="18" t="b">
        <f t="shared" si="50"/>
        <v>1</v>
      </c>
      <c r="S67" s="18" t="b">
        <f t="shared" si="50"/>
        <v>1</v>
      </c>
      <c r="T67" s="18" t="b">
        <f t="shared" si="50"/>
        <v>1</v>
      </c>
      <c r="U67" s="18" t="b">
        <f t="shared" si="50"/>
        <v>1</v>
      </c>
      <c r="V67" s="18" t="b">
        <f t="shared" si="50"/>
        <v>1</v>
      </c>
      <c r="W67" s="18" t="b">
        <f t="shared" si="50"/>
        <v>1</v>
      </c>
      <c r="X67" s="18" t="b">
        <f t="shared" si="50"/>
        <v>1</v>
      </c>
      <c r="Y67" s="18" t="b">
        <f t="shared" si="50"/>
        <v>1</v>
      </c>
      <c r="Z67" s="18" t="b">
        <f t="shared" si="50"/>
        <v>1</v>
      </c>
      <c r="AA67" s="18" t="b">
        <f t="shared" si="50"/>
        <v>1</v>
      </c>
      <c r="AB67" s="18" t="b">
        <f t="shared" si="50"/>
        <v>1</v>
      </c>
      <c r="AC67" s="18" t="b">
        <f t="shared" si="50"/>
        <v>1</v>
      </c>
      <c r="AD67" s="18" t="b">
        <f t="shared" si="50"/>
        <v>0</v>
      </c>
      <c r="AE67" s="18" t="b">
        <f t="shared" si="50"/>
        <v>0</v>
      </c>
      <c r="AF67" s="18" t="b">
        <f t="shared" si="50"/>
        <v>0</v>
      </c>
      <c r="AG67" s="18" t="b">
        <f t="shared" si="50"/>
        <v>0</v>
      </c>
      <c r="AH67" s="18" t="b">
        <f t="shared" si="50"/>
        <v>0</v>
      </c>
      <c r="AI67" s="18" t="b">
        <f t="shared" si="50"/>
        <v>0</v>
      </c>
      <c r="AJ67" s="18" t="b">
        <f t="shared" si="50"/>
        <v>0</v>
      </c>
      <c r="AK67" s="18" t="b">
        <f t="shared" si="50"/>
        <v>0</v>
      </c>
      <c r="AL67" s="18" t="b">
        <f t="shared" si="50"/>
        <v>0</v>
      </c>
      <c r="AM67" s="18" t="b">
        <f t="shared" si="50"/>
        <v>0</v>
      </c>
      <c r="AN67" s="18" t="b">
        <f t="shared" si="50"/>
        <v>0</v>
      </c>
      <c r="AO67" s="18" t="b">
        <f t="shared" si="50"/>
        <v>0</v>
      </c>
      <c r="AP67" s="18" t="b">
        <f t="shared" si="50"/>
        <v>0</v>
      </c>
      <c r="AQ67" s="18" t="b">
        <f t="shared" si="50"/>
        <v>0</v>
      </c>
      <c r="AR67" s="18" t="b">
        <f t="shared" si="50"/>
        <v>0</v>
      </c>
    </row>
    <row r="68" spans="2:44" x14ac:dyDescent="0.15">
      <c r="C68" t="s">
        <v>13</v>
      </c>
      <c r="D68" t="s">
        <v>50</v>
      </c>
      <c r="E68">
        <f>IF(E67,(E65*E6)+(E66*(1-E6)),0)</f>
        <v>0.36349221426996792</v>
      </c>
      <c r="F68">
        <f t="shared" ref="F68:AR68" si="51">IF(F67,(F65*F6)+(F66*(1-F6)),0)</f>
        <v>-7.4935326197078211E-2</v>
      </c>
      <c r="G68">
        <f t="shared" si="51"/>
        <v>-0.47761262803430782</v>
      </c>
      <c r="H68">
        <f t="shared" si="51"/>
        <v>-0.84452637870151648</v>
      </c>
      <c r="I68">
        <f t="shared" si="51"/>
        <v>-1.1756632654829104</v>
      </c>
      <c r="J68">
        <f t="shared" si="51"/>
        <v>-1.4710099754936437</v>
      </c>
      <c r="K68">
        <f t="shared" si="51"/>
        <v>-1.7305531956872073</v>
      </c>
      <c r="L68">
        <f t="shared" si="51"/>
        <v>-1.9542796128642408</v>
      </c>
      <c r="M68">
        <f t="shared" si="51"/>
        <v>-2.1421759136804326</v>
      </c>
      <c r="N68">
        <f t="shared" si="51"/>
        <v>-2.294228784654365</v>
      </c>
      <c r="O68">
        <f t="shared" si="51"/>
        <v>-2.4104249121755856</v>
      </c>
      <c r="P68">
        <f t="shared" si="51"/>
        <v>-2.4907509825123952</v>
      </c>
      <c r="Q68">
        <f t="shared" si="51"/>
        <v>-2.5351936818209992</v>
      </c>
      <c r="R68">
        <f t="shared" si="51"/>
        <v>-2.5437396961515333</v>
      </c>
      <c r="S68">
        <f t="shared" si="51"/>
        <v>-2.5163757114581813</v>
      </c>
      <c r="T68">
        <f t="shared" si="51"/>
        <v>-2.4530884136061388</v>
      </c>
      <c r="U68">
        <f t="shared" si="51"/>
        <v>-2.3538644883791733</v>
      </c>
      <c r="V68">
        <f t="shared" si="51"/>
        <v>-2.2186906214890314</v>
      </c>
      <c r="W68">
        <f t="shared" si="51"/>
        <v>-2.0475534985822321</v>
      </c>
      <c r="X68">
        <f t="shared" si="51"/>
        <v>-1.840439805248991</v>
      </c>
      <c r="Y68">
        <f t="shared" si="51"/>
        <v>-1.5973362270301834</v>
      </c>
      <c r="Z68">
        <f t="shared" si="51"/>
        <v>-1.3182294494267808</v>
      </c>
      <c r="AA68">
        <f t="shared" si="51"/>
        <v>-1.0031061579066147</v>
      </c>
      <c r="AB68">
        <f t="shared" si="51"/>
        <v>-0.6519530379131524</v>
      </c>
      <c r="AC68">
        <f t="shared" si="51"/>
        <v>-0.26475677487323424</v>
      </c>
      <c r="AD68">
        <f t="shared" si="51"/>
        <v>0</v>
      </c>
      <c r="AE68">
        <f t="shared" si="51"/>
        <v>0</v>
      </c>
      <c r="AF68">
        <f t="shared" si="51"/>
        <v>0</v>
      </c>
      <c r="AG68">
        <f t="shared" si="51"/>
        <v>0</v>
      </c>
      <c r="AH68">
        <f t="shared" si="51"/>
        <v>0</v>
      </c>
      <c r="AI68">
        <f t="shared" si="51"/>
        <v>0</v>
      </c>
      <c r="AJ68">
        <f t="shared" si="51"/>
        <v>0</v>
      </c>
      <c r="AK68">
        <f t="shared" si="51"/>
        <v>0</v>
      </c>
      <c r="AL68">
        <f t="shared" si="51"/>
        <v>0</v>
      </c>
      <c r="AM68">
        <f t="shared" si="51"/>
        <v>0</v>
      </c>
      <c r="AN68">
        <f t="shared" si="51"/>
        <v>0</v>
      </c>
      <c r="AO68">
        <f t="shared" si="51"/>
        <v>0</v>
      </c>
      <c r="AP68">
        <f t="shared" si="51"/>
        <v>0</v>
      </c>
      <c r="AQ68">
        <f t="shared" si="51"/>
        <v>0</v>
      </c>
      <c r="AR68">
        <f t="shared" si="51"/>
        <v>0</v>
      </c>
    </row>
    <row r="69" spans="2:44" x14ac:dyDescent="0.15">
      <c r="D69" t="s">
        <v>51</v>
      </c>
      <c r="E69" s="23">
        <f>E68/E5</f>
        <v>2.4232814284664528E-4</v>
      </c>
      <c r="F69" s="23">
        <f>F68/F5</f>
        <v>-4.9956884131385475E-5</v>
      </c>
      <c r="G69" s="23">
        <f t="shared" ref="G69:AR69" si="52">G68/G5</f>
        <v>-3.1840841868953856E-4</v>
      </c>
      <c r="H69" s="23">
        <f t="shared" si="52"/>
        <v>-5.6301758580101096E-4</v>
      </c>
      <c r="I69" s="23">
        <f t="shared" si="52"/>
        <v>-7.8377551032194031E-4</v>
      </c>
      <c r="J69" s="23">
        <f t="shared" si="52"/>
        <v>-9.8067331699576237E-4</v>
      </c>
      <c r="K69" s="23">
        <f t="shared" si="52"/>
        <v>-1.1537021304581382E-3</v>
      </c>
      <c r="L69" s="23">
        <f t="shared" si="52"/>
        <v>-1.3028530752428272E-3</v>
      </c>
      <c r="M69" s="23">
        <f t="shared" si="52"/>
        <v>-1.4281172757869551E-3</v>
      </c>
      <c r="N69" s="23">
        <f t="shared" si="52"/>
        <v>-1.5294858564362432E-3</v>
      </c>
      <c r="O69" s="23">
        <f t="shared" si="52"/>
        <v>-1.6069499414503904E-3</v>
      </c>
      <c r="P69" s="23">
        <f t="shared" si="52"/>
        <v>-1.6605006550082634E-3</v>
      </c>
      <c r="Q69" s="23">
        <f t="shared" si="52"/>
        <v>-1.6901291212139994E-3</v>
      </c>
      <c r="R69" s="23">
        <f t="shared" si="52"/>
        <v>-1.6958264641010223E-3</v>
      </c>
      <c r="S69" s="23">
        <f t="shared" si="52"/>
        <v>-1.6775838076387875E-3</v>
      </c>
      <c r="T69" s="23">
        <f t="shared" si="52"/>
        <v>-1.6353922757374258E-3</v>
      </c>
      <c r="U69" s="23">
        <f t="shared" si="52"/>
        <v>-1.5692429922527821E-3</v>
      </c>
      <c r="V69" s="23">
        <f t="shared" si="52"/>
        <v>-1.4791270809926876E-3</v>
      </c>
      <c r="W69" s="23">
        <f t="shared" si="52"/>
        <v>-1.365035665721488E-3</v>
      </c>
      <c r="X69" s="23">
        <f t="shared" si="52"/>
        <v>-1.2269598701659941E-3</v>
      </c>
      <c r="Y69" s="23">
        <f t="shared" si="52"/>
        <v>-1.0648908180201223E-3</v>
      </c>
      <c r="Z69" s="23">
        <f t="shared" si="52"/>
        <v>-8.7881963295118721E-4</v>
      </c>
      <c r="AA69" s="23">
        <f t="shared" si="52"/>
        <v>-6.6873743860440982E-4</v>
      </c>
      <c r="AB69" s="23">
        <f t="shared" si="52"/>
        <v>-4.3463535860876828E-4</v>
      </c>
      <c r="AC69" s="23">
        <f t="shared" si="52"/>
        <v>-1.7650451658215616E-4</v>
      </c>
      <c r="AD69" s="23">
        <f t="shared" si="52"/>
        <v>0</v>
      </c>
      <c r="AE69" s="23">
        <f t="shared" si="52"/>
        <v>0</v>
      </c>
      <c r="AF69" s="23">
        <f t="shared" si="52"/>
        <v>0</v>
      </c>
      <c r="AG69" s="23">
        <f t="shared" si="52"/>
        <v>0</v>
      </c>
      <c r="AH69" s="23">
        <f t="shared" si="52"/>
        <v>0</v>
      </c>
      <c r="AI69" s="23">
        <f t="shared" si="52"/>
        <v>0</v>
      </c>
      <c r="AJ69" s="23">
        <f t="shared" si="52"/>
        <v>0</v>
      </c>
      <c r="AK69" s="23">
        <f t="shared" si="52"/>
        <v>0</v>
      </c>
      <c r="AL69" s="23">
        <f t="shared" si="52"/>
        <v>0</v>
      </c>
      <c r="AM69" s="23">
        <f t="shared" si="52"/>
        <v>0</v>
      </c>
      <c r="AN69" s="23">
        <f t="shared" si="52"/>
        <v>0</v>
      </c>
      <c r="AO69" s="23">
        <f t="shared" si="52"/>
        <v>0</v>
      </c>
      <c r="AP69" s="23">
        <f t="shared" si="52"/>
        <v>0</v>
      </c>
      <c r="AQ69" s="23">
        <f t="shared" si="52"/>
        <v>0</v>
      </c>
      <c r="AR69" s="23">
        <f t="shared" si="52"/>
        <v>0</v>
      </c>
    </row>
    <row r="71" spans="2:44" x14ac:dyDescent="0.15">
      <c r="C71" s="14" t="s">
        <v>10</v>
      </c>
      <c r="D71" s="1" t="s">
        <v>36</v>
      </c>
      <c r="E71" s="22">
        <f>E35*E8</f>
        <v>1485.1485742574282</v>
      </c>
      <c r="F71" s="22">
        <f>F35*F8</f>
        <v>1485.1488076277803</v>
      </c>
      <c r="G71" s="22">
        <f>G35*G8</f>
        <v>1485.1492178379565</v>
      </c>
      <c r="H71" s="22">
        <f t="shared" ref="H71:AR71" si="53">H35*H8</f>
        <v>1485.1498048882493</v>
      </c>
      <c r="I71" s="22">
        <f t="shared" si="53"/>
        <v>1485.1505687790782</v>
      </c>
      <c r="J71" s="22">
        <f t="shared" si="53"/>
        <v>1485.1515095109889</v>
      </c>
      <c r="K71" s="22">
        <f t="shared" si="53"/>
        <v>1485.1526270846537</v>
      </c>
      <c r="L71" s="22">
        <f t="shared" si="53"/>
        <v>1485.1539215008709</v>
      </c>
      <c r="M71" s="22">
        <f t="shared" si="53"/>
        <v>1485.1553927605653</v>
      </c>
      <c r="N71" s="22">
        <f t="shared" si="53"/>
        <v>1485.1570408647879</v>
      </c>
      <c r="O71" s="22">
        <f t="shared" si="53"/>
        <v>1485.1588658147164</v>
      </c>
      <c r="P71" s="22">
        <f t="shared" si="53"/>
        <v>1485.1608676116541</v>
      </c>
      <c r="Q71" s="22">
        <f t="shared" si="53"/>
        <v>1485.1630462570322</v>
      </c>
      <c r="R71" s="22">
        <f t="shared" si="53"/>
        <v>1485.1654017524068</v>
      </c>
      <c r="S71" s="22">
        <f t="shared" si="53"/>
        <v>1485.1679340994601</v>
      </c>
      <c r="T71" s="22">
        <f t="shared" si="53"/>
        <v>1485.170643300002</v>
      </c>
      <c r="U71" s="22">
        <f t="shared" si="53"/>
        <v>1485.173529355968</v>
      </c>
      <c r="V71" s="22">
        <f t="shared" si="53"/>
        <v>1485.1765922694203</v>
      </c>
      <c r="W71" s="22">
        <f t="shared" si="53"/>
        <v>1485.1798320425471</v>
      </c>
      <c r="X71" s="22">
        <f t="shared" si="53"/>
        <v>1485.1832486776627</v>
      </c>
      <c r="Y71" s="22">
        <f t="shared" si="53"/>
        <v>1485.1868421772092</v>
      </c>
      <c r="Z71" s="22">
        <f t="shared" si="53"/>
        <v>1485.1906125437531</v>
      </c>
      <c r="AA71" s="22">
        <f t="shared" si="53"/>
        <v>1485.1945597799888</v>
      </c>
      <c r="AB71" s="22">
        <f t="shared" si="53"/>
        <v>1485.1986838887365</v>
      </c>
      <c r="AC71" s="22">
        <f t="shared" si="53"/>
        <v>1485.2029848729428</v>
      </c>
      <c r="AD71" s="22">
        <f t="shared" si="53"/>
        <v>1485.207462735681</v>
      </c>
      <c r="AE71" s="22">
        <f t="shared" si="53"/>
        <v>1485.2121174801503</v>
      </c>
      <c r="AF71" s="22">
        <f t="shared" si="53"/>
        <v>1485.216949109677</v>
      </c>
      <c r="AG71" s="22">
        <f t="shared" si="53"/>
        <v>1485.2219576277132</v>
      </c>
      <c r="AH71" s="22">
        <f t="shared" si="53"/>
        <v>1485.2271430378375</v>
      </c>
      <c r="AI71" s="22">
        <f t="shared" si="53"/>
        <v>1485.2325053437553</v>
      </c>
      <c r="AJ71" s="22">
        <f t="shared" si="53"/>
        <v>1485.2380445492984</v>
      </c>
      <c r="AK71" s="22">
        <f t="shared" si="53"/>
        <v>1485.2437606584244</v>
      </c>
      <c r="AL71" s="22">
        <f t="shared" si="53"/>
        <v>1485.2496536752183</v>
      </c>
      <c r="AM71" s="22">
        <f t="shared" si="53"/>
        <v>1485.2557236038904</v>
      </c>
      <c r="AN71" s="22">
        <f t="shared" si="53"/>
        <v>1485.2619704487793</v>
      </c>
      <c r="AO71" s="22">
        <f t="shared" si="53"/>
        <v>1485.2683942143476</v>
      </c>
      <c r="AP71" s="22">
        <f t="shared" si="53"/>
        <v>1485.274994905187</v>
      </c>
      <c r="AQ71" s="22">
        <f t="shared" si="53"/>
        <v>1485.2817725260136</v>
      </c>
      <c r="AR71" s="22">
        <f t="shared" si="53"/>
        <v>1485.2887270816711</v>
      </c>
    </row>
    <row r="72" spans="2:44" x14ac:dyDescent="0.15">
      <c r="C72" s="8" t="s">
        <v>10</v>
      </c>
      <c r="D72" t="s">
        <v>37</v>
      </c>
      <c r="E72" s="17">
        <f>E10*E15</f>
        <v>0.3</v>
      </c>
      <c r="F72" s="17">
        <f>F10*F15</f>
        <v>0.66600000000000004</v>
      </c>
      <c r="G72" s="17">
        <f>G10*G15</f>
        <v>1.032</v>
      </c>
      <c r="H72" s="17">
        <f t="shared" ref="H72:AR72" si="54">H10*H15</f>
        <v>1.3980000000000001</v>
      </c>
      <c r="I72" s="17">
        <f t="shared" si="54"/>
        <v>1.7640000000000002</v>
      </c>
      <c r="J72" s="17">
        <f t="shared" si="54"/>
        <v>2.1300000000000003</v>
      </c>
      <c r="K72" s="17">
        <f t="shared" si="54"/>
        <v>2.4960000000000004</v>
      </c>
      <c r="L72" s="17">
        <f t="shared" si="54"/>
        <v>2.8620000000000005</v>
      </c>
      <c r="M72" s="17">
        <f t="shared" si="54"/>
        <v>3.2280000000000002</v>
      </c>
      <c r="N72" s="17">
        <f t="shared" si="54"/>
        <v>3.5940000000000003</v>
      </c>
      <c r="O72" s="17">
        <f t="shared" si="54"/>
        <v>3.96</v>
      </c>
      <c r="P72" s="17">
        <f t="shared" si="54"/>
        <v>4.3259999999999996</v>
      </c>
      <c r="Q72" s="17">
        <f t="shared" si="54"/>
        <v>4.6919999999999993</v>
      </c>
      <c r="R72" s="17">
        <f t="shared" si="54"/>
        <v>5.0579999999999989</v>
      </c>
      <c r="S72" s="17">
        <f t="shared" si="54"/>
        <v>5.4239999999999995</v>
      </c>
      <c r="T72" s="17">
        <f t="shared" si="54"/>
        <v>5.7899999999999991</v>
      </c>
      <c r="U72" s="17">
        <f t="shared" si="54"/>
        <v>6.1559999999999988</v>
      </c>
      <c r="V72" s="17">
        <f t="shared" si="54"/>
        <v>6.5219999999999994</v>
      </c>
      <c r="W72" s="17">
        <f t="shared" si="54"/>
        <v>6.8879999999999999</v>
      </c>
      <c r="X72" s="17">
        <f t="shared" si="54"/>
        <v>7.2540000000000004</v>
      </c>
      <c r="Y72" s="17">
        <f t="shared" si="54"/>
        <v>7.62</v>
      </c>
      <c r="Z72" s="17">
        <f t="shared" si="54"/>
        <v>7.9860000000000007</v>
      </c>
      <c r="AA72" s="17">
        <f t="shared" si="54"/>
        <v>8.3520000000000021</v>
      </c>
      <c r="AB72" s="17">
        <f t="shared" si="54"/>
        <v>8.7180000000000017</v>
      </c>
      <c r="AC72" s="17">
        <f t="shared" si="54"/>
        <v>9.0840000000000014</v>
      </c>
      <c r="AD72" s="17">
        <f t="shared" si="54"/>
        <v>9.4500000000000028</v>
      </c>
      <c r="AE72" s="17">
        <f t="shared" si="54"/>
        <v>9.8160000000000025</v>
      </c>
      <c r="AF72" s="17">
        <f t="shared" si="54"/>
        <v>10.182000000000004</v>
      </c>
      <c r="AG72" s="17">
        <f t="shared" si="54"/>
        <v>10.548000000000004</v>
      </c>
      <c r="AH72" s="17">
        <f t="shared" si="54"/>
        <v>10.914000000000005</v>
      </c>
      <c r="AI72" s="17">
        <f t="shared" si="54"/>
        <v>11.280000000000005</v>
      </c>
      <c r="AJ72" s="17">
        <f t="shared" si="54"/>
        <v>11.646000000000006</v>
      </c>
      <c r="AK72" s="17">
        <f t="shared" si="54"/>
        <v>12.012000000000004</v>
      </c>
      <c r="AL72" s="17">
        <f t="shared" si="54"/>
        <v>12.378000000000004</v>
      </c>
      <c r="AM72" s="17">
        <f t="shared" si="54"/>
        <v>12.744000000000003</v>
      </c>
      <c r="AN72" s="17">
        <f t="shared" si="54"/>
        <v>13.110000000000001</v>
      </c>
      <c r="AO72" s="17">
        <f t="shared" si="54"/>
        <v>13.476000000000001</v>
      </c>
      <c r="AP72" s="17">
        <f t="shared" si="54"/>
        <v>13.842000000000001</v>
      </c>
      <c r="AQ72" s="17">
        <f t="shared" si="54"/>
        <v>14.207999999999998</v>
      </c>
      <c r="AR72" s="17">
        <f t="shared" si="54"/>
        <v>14.573999999999998</v>
      </c>
    </row>
    <row r="73" spans="2:44" x14ac:dyDescent="0.15">
      <c r="C73" s="8" t="s">
        <v>13</v>
      </c>
      <c r="D73" t="s">
        <v>37</v>
      </c>
      <c r="E73" s="19">
        <f>E22+(E41*E8)</f>
        <v>0.48317044691321159</v>
      </c>
      <c r="F73" s="19">
        <f>F22+(F41*F8)</f>
        <v>1.0291616778419819</v>
      </c>
      <c r="G73" s="19">
        <f>G22+(G41*G8)</f>
        <v>1.5273593457402046</v>
      </c>
      <c r="H73" s="19">
        <f t="shared" ref="H73:AR73" si="55">H22+(H41*H8)</f>
        <v>1.9777545673467829</v>
      </c>
      <c r="I73" s="19">
        <f t="shared" si="55"/>
        <v>2.3803384551765037</v>
      </c>
      <c r="J73" s="19">
        <f t="shared" si="55"/>
        <v>2.7351021175172776</v>
      </c>
      <c r="K73" s="19">
        <f t="shared" si="55"/>
        <v>3.0420366584273784</v>
      </c>
      <c r="L73" s="19">
        <f t="shared" si="55"/>
        <v>3.3011331777326749</v>
      </c>
      <c r="M73" s="19">
        <f t="shared" si="55"/>
        <v>3.5123827710238666</v>
      </c>
      <c r="N73" s="19">
        <f t="shared" si="55"/>
        <v>3.6757765296537204</v>
      </c>
      <c r="O73" s="19">
        <f t="shared" si="55"/>
        <v>3.7913055407342879</v>
      </c>
      <c r="P73" s="19">
        <f t="shared" si="55"/>
        <v>3.8589608871341494</v>
      </c>
      <c r="Q73" s="19">
        <f t="shared" si="55"/>
        <v>3.878733647475626</v>
      </c>
      <c r="R73" s="19">
        <f t="shared" si="55"/>
        <v>3.8506148961320159</v>
      </c>
      <c r="S73" s="19">
        <f t="shared" si="55"/>
        <v>3.7745957032248096</v>
      </c>
      <c r="T73" s="19">
        <f t="shared" si="55"/>
        <v>3.6506671346209143</v>
      </c>
      <c r="U73" s="19">
        <f t="shared" si="55"/>
        <v>3.4788202519298759</v>
      </c>
      <c r="V73" s="19">
        <f t="shared" si="55"/>
        <v>3.2590461125010863</v>
      </c>
      <c r="W73" s="19">
        <f t="shared" si="55"/>
        <v>2.9913357694210125</v>
      </c>
      <c r="X73" s="19">
        <f t="shared" si="55"/>
        <v>2.6756802715104016</v>
      </c>
      <c r="Y73" s="19">
        <f t="shared" si="55"/>
        <v>2.31207066332149</v>
      </c>
      <c r="Z73" s="19">
        <f t="shared" si="55"/>
        <v>1.9004979851352313</v>
      </c>
      <c r="AA73" s="19">
        <f t="shared" si="55"/>
        <v>1.440953272958478</v>
      </c>
      <c r="AB73" s="19">
        <f t="shared" si="55"/>
        <v>0.9334275585212124</v>
      </c>
      <c r="AC73" s="19">
        <f t="shared" si="55"/>
        <v>0.37791186927373721</v>
      </c>
      <c r="AD73" s="19">
        <f t="shared" si="55"/>
        <v>-0.22560277161612369</v>
      </c>
      <c r="AE73" s="19">
        <f t="shared" si="55"/>
        <v>-0.87712534526580077</v>
      </c>
      <c r="AF73" s="19">
        <f t="shared" si="55"/>
        <v>-1.5766648370808218</v>
      </c>
      <c r="AG73" s="19">
        <f t="shared" si="55"/>
        <v>-2.324230236757562</v>
      </c>
      <c r="AH73" s="19">
        <f t="shared" si="55"/>
        <v>-3.1198305382861014</v>
      </c>
      <c r="AI73" s="19">
        <f t="shared" si="55"/>
        <v>-3.9634747399529857</v>
      </c>
      <c r="AJ73" s="19">
        <f t="shared" si="55"/>
        <v>-4.8551718443440652</v>
      </c>
      <c r="AK73" s="19">
        <f t="shared" si="55"/>
        <v>-5.7949308583472936</v>
      </c>
      <c r="AL73" s="19">
        <f t="shared" si="55"/>
        <v>-6.7827607931555356</v>
      </c>
      <c r="AM73" s="19">
        <f t="shared" si="55"/>
        <v>-7.8186706642693755</v>
      </c>
      <c r="AN73" s="19">
        <f t="shared" si="55"/>
        <v>-8.902669491499978</v>
      </c>
      <c r="AO73" s="19">
        <f t="shared" si="55"/>
        <v>-10.034766298971828</v>
      </c>
      <c r="AP73" s="19">
        <f t="shared" si="55"/>
        <v>-11.214970115125617</v>
      </c>
      <c r="AQ73" s="19">
        <f t="shared" si="55"/>
        <v>-12.443289972721026</v>
      </c>
      <c r="AR73" s="19">
        <f t="shared" si="55"/>
        <v>-13.71973490883955</v>
      </c>
    </row>
    <row r="74" spans="2:44" x14ac:dyDescent="0.15">
      <c r="C74" s="8"/>
      <c r="D74" s="1" t="s">
        <v>38</v>
      </c>
      <c r="E74" s="15">
        <f>SUM(E65:E73)</f>
        <v>1487.0224636752941</v>
      </c>
      <c r="F74" s="15">
        <f>SUM(F65:F73)</f>
        <v>1486.619113370147</v>
      </c>
      <c r="G74" s="15">
        <f>SUM(G65:G73)</f>
        <v>1486.2754208911751</v>
      </c>
      <c r="H74" s="15">
        <f t="shared" ref="H74:AR74" si="56">SUM(H65:H73)</f>
        <v>1485.9914173019058</v>
      </c>
      <c r="I74" s="15">
        <f t="shared" si="56"/>
        <v>1485.7671336622957</v>
      </c>
      <c r="J74" s="15">
        <f t="shared" si="56"/>
        <v>1485.6026010287085</v>
      </c>
      <c r="K74" s="15">
        <f t="shared" si="56"/>
        <v>1485.497850453889</v>
      </c>
      <c r="L74" s="15">
        <f t="shared" si="56"/>
        <v>1485.4529129869356</v>
      </c>
      <c r="M74" s="15">
        <f t="shared" si="56"/>
        <v>1485.4678196732721</v>
      </c>
      <c r="N74" s="15">
        <f t="shared" si="56"/>
        <v>1485.5426015546223</v>
      </c>
      <c r="O74" s="15">
        <f t="shared" si="56"/>
        <v>1485.6772896689824</v>
      </c>
      <c r="P74" s="15">
        <f t="shared" si="56"/>
        <v>1485.871915050596</v>
      </c>
      <c r="Q74" s="15">
        <f t="shared" si="56"/>
        <v>1486.1265087299237</v>
      </c>
      <c r="R74" s="15">
        <f t="shared" si="56"/>
        <v>1486.4411017336201</v>
      </c>
      <c r="S74" s="15">
        <f t="shared" si="56"/>
        <v>1486.8157250845027</v>
      </c>
      <c r="T74" s="15">
        <f t="shared" si="56"/>
        <v>1487.2504098015288</v>
      </c>
      <c r="U74" s="15">
        <f t="shared" si="56"/>
        <v>1487.745186899768</v>
      </c>
      <c r="V74" s="15">
        <f t="shared" si="56"/>
        <v>1488.3000873903732</v>
      </c>
      <c r="W74" s="15">
        <f t="shared" si="56"/>
        <v>1488.9151422805558</v>
      </c>
      <c r="X74" s="15">
        <f t="shared" si="56"/>
        <v>1489.5903825735559</v>
      </c>
      <c r="Y74" s="15">
        <f t="shared" si="56"/>
        <v>1490.3258392686221</v>
      </c>
      <c r="Z74" s="15">
        <f t="shared" si="56"/>
        <v>1491.121543360975</v>
      </c>
      <c r="AA74" s="15">
        <f t="shared" si="56"/>
        <v>1491.977525841789</v>
      </c>
      <c r="AB74" s="15">
        <f t="shared" si="56"/>
        <v>1492.8938176981599</v>
      </c>
      <c r="AC74" s="15">
        <f t="shared" si="56"/>
        <v>1493.8704499130804</v>
      </c>
      <c r="AD74" s="15">
        <f t="shared" si="56"/>
        <v>1494.7488518556545</v>
      </c>
      <c r="AE74" s="15">
        <f t="shared" si="56"/>
        <v>1495.3866290122305</v>
      </c>
      <c r="AF74" s="15">
        <f t="shared" si="56"/>
        <v>1496.0487323092682</v>
      </c>
      <c r="AG74" s="15">
        <f t="shared" si="56"/>
        <v>1496.7351793896412</v>
      </c>
      <c r="AH74" s="15">
        <f t="shared" si="56"/>
        <v>1497.445987892009</v>
      </c>
      <c r="AI74" s="15">
        <f t="shared" si="56"/>
        <v>1498.1811754507978</v>
      </c>
      <c r="AJ74" s="15">
        <f t="shared" si="56"/>
        <v>1498.9407596961817</v>
      </c>
      <c r="AK74" s="15">
        <f t="shared" si="56"/>
        <v>1499.7247582540631</v>
      </c>
      <c r="AL74" s="15">
        <f t="shared" si="56"/>
        <v>1500.533188746055</v>
      </c>
      <c r="AM74" s="15">
        <f t="shared" si="56"/>
        <v>1501.3660687894608</v>
      </c>
      <c r="AN74" s="15">
        <f t="shared" si="56"/>
        <v>1502.2234159972581</v>
      </c>
      <c r="AO74" s="15">
        <f t="shared" si="56"/>
        <v>1503.1052479780753</v>
      </c>
      <c r="AP74" s="15">
        <f t="shared" si="56"/>
        <v>1504.0115823361773</v>
      </c>
      <c r="AQ74" s="15">
        <f t="shared" si="56"/>
        <v>1504.9424366714436</v>
      </c>
      <c r="AR74" s="15">
        <f t="shared" si="56"/>
        <v>1505.8978285793505</v>
      </c>
    </row>
    <row r="77" spans="2:44" x14ac:dyDescent="0.15">
      <c r="Q77">
        <f>8192/16</f>
        <v>512</v>
      </c>
    </row>
    <row r="78" spans="2:44" x14ac:dyDescent="0.15">
      <c r="Q78">
        <f>2^8</f>
        <v>256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D5AE7-0A2A-1C48-80F2-292072EBED54}">
  <dimension ref="B1:AX77"/>
  <sheetViews>
    <sheetView zoomScale="120" zoomScaleNormal="120" workbookViewId="0">
      <selection activeCell="AS13" sqref="AS13"/>
    </sheetView>
  </sheetViews>
  <sheetFormatPr baseColWidth="10" defaultColWidth="11.5" defaultRowHeight="13" x14ac:dyDescent="0.15"/>
  <cols>
    <col min="1" max="1" width="5.1640625" customWidth="1"/>
    <col min="2" max="2" width="13.5" customWidth="1"/>
    <col min="3" max="3" width="8.83203125" customWidth="1"/>
    <col min="4" max="4" width="18.6640625" customWidth="1"/>
    <col min="5" max="8" width="15" customWidth="1"/>
    <col min="9" max="9" width="13.6640625" customWidth="1"/>
    <col min="10" max="10" width="12.83203125" customWidth="1"/>
    <col min="11" max="17" width="13.1640625" bestFit="1" customWidth="1"/>
    <col min="43" max="43" width="15.1640625" bestFit="1" customWidth="1"/>
  </cols>
  <sheetData>
    <row r="1" spans="2:50" x14ac:dyDescent="0.15">
      <c r="B1" s="23" t="s">
        <v>39</v>
      </c>
    </row>
    <row r="2" spans="2:50" x14ac:dyDescent="0.15">
      <c r="B2">
        <f>C2/50</f>
        <v>8.0000000000000004E-4</v>
      </c>
      <c r="C2">
        <f>graphs!C4*4</f>
        <v>0.04</v>
      </c>
      <c r="D2" s="1" t="s">
        <v>0</v>
      </c>
      <c r="E2" s="2">
        <f>B2</f>
        <v>8.0000000000000004E-4</v>
      </c>
      <c r="F2" s="2">
        <f>E2+$B2</f>
        <v>1.6000000000000001E-3</v>
      </c>
      <c r="G2" s="2">
        <f>F2+$B2</f>
        <v>2.4000000000000002E-3</v>
      </c>
      <c r="H2" s="2">
        <f t="shared" ref="H2:AR2" si="0">G2+$B2</f>
        <v>3.2000000000000002E-3</v>
      </c>
      <c r="I2" s="2">
        <f t="shared" si="0"/>
        <v>4.0000000000000001E-3</v>
      </c>
      <c r="J2" s="2">
        <f t="shared" si="0"/>
        <v>4.8000000000000004E-3</v>
      </c>
      <c r="K2" s="2">
        <f t="shared" si="0"/>
        <v>5.6000000000000008E-3</v>
      </c>
      <c r="L2" s="2">
        <f t="shared" si="0"/>
        <v>6.4000000000000012E-3</v>
      </c>
      <c r="M2" s="2">
        <f t="shared" si="0"/>
        <v>7.2000000000000015E-3</v>
      </c>
      <c r="N2" s="2">
        <f t="shared" si="0"/>
        <v>8.0000000000000019E-3</v>
      </c>
      <c r="O2" s="2">
        <f t="shared" si="0"/>
        <v>8.8000000000000023E-3</v>
      </c>
      <c r="P2" s="2">
        <f t="shared" si="0"/>
        <v>9.6000000000000026E-3</v>
      </c>
      <c r="Q2" s="2">
        <f t="shared" si="0"/>
        <v>1.0400000000000003E-2</v>
      </c>
      <c r="R2" s="2">
        <f t="shared" si="0"/>
        <v>1.1200000000000003E-2</v>
      </c>
      <c r="S2" s="2">
        <f t="shared" si="0"/>
        <v>1.2000000000000004E-2</v>
      </c>
      <c r="T2" s="2">
        <f t="shared" si="0"/>
        <v>1.2800000000000004E-2</v>
      </c>
      <c r="U2" s="2">
        <f t="shared" si="0"/>
        <v>1.3600000000000004E-2</v>
      </c>
      <c r="V2" s="2">
        <f t="shared" si="0"/>
        <v>1.4400000000000005E-2</v>
      </c>
      <c r="W2" s="2">
        <f t="shared" si="0"/>
        <v>1.5200000000000005E-2</v>
      </c>
      <c r="X2" s="2">
        <f t="shared" si="0"/>
        <v>1.6000000000000004E-2</v>
      </c>
      <c r="Y2" s="2">
        <f t="shared" si="0"/>
        <v>1.6800000000000002E-2</v>
      </c>
      <c r="Z2" s="2">
        <f t="shared" si="0"/>
        <v>1.7600000000000001E-2</v>
      </c>
      <c r="AA2" s="2">
        <f t="shared" si="0"/>
        <v>1.84E-2</v>
      </c>
      <c r="AB2" s="2">
        <f t="shared" si="0"/>
        <v>1.9199999999999998E-2</v>
      </c>
      <c r="AC2" s="2">
        <f t="shared" si="0"/>
        <v>1.9999999999999997E-2</v>
      </c>
      <c r="AD2" s="2">
        <f t="shared" si="0"/>
        <v>2.0799999999999996E-2</v>
      </c>
      <c r="AE2" s="2">
        <f t="shared" si="0"/>
        <v>2.1599999999999994E-2</v>
      </c>
      <c r="AF2" s="2">
        <f t="shared" si="0"/>
        <v>2.2399999999999993E-2</v>
      </c>
      <c r="AG2" s="2">
        <f t="shared" si="0"/>
        <v>2.3199999999999991E-2</v>
      </c>
      <c r="AH2" s="2">
        <f t="shared" si="0"/>
        <v>2.399999999999999E-2</v>
      </c>
      <c r="AI2" s="2">
        <f t="shared" si="0"/>
        <v>2.4799999999999989E-2</v>
      </c>
      <c r="AJ2" s="2">
        <f t="shared" si="0"/>
        <v>2.5599999999999987E-2</v>
      </c>
      <c r="AK2" s="2">
        <f t="shared" si="0"/>
        <v>2.6399999999999986E-2</v>
      </c>
      <c r="AL2" s="2">
        <f t="shared" si="0"/>
        <v>2.7199999999999985E-2</v>
      </c>
      <c r="AM2" s="2">
        <f t="shared" si="0"/>
        <v>2.7999999999999983E-2</v>
      </c>
      <c r="AN2" s="2">
        <f t="shared" si="0"/>
        <v>2.8799999999999982E-2</v>
      </c>
      <c r="AO2" s="2">
        <f t="shared" si="0"/>
        <v>2.959999999999998E-2</v>
      </c>
      <c r="AP2" s="2">
        <f t="shared" si="0"/>
        <v>3.0399999999999979E-2</v>
      </c>
      <c r="AQ2" s="2">
        <f t="shared" si="0"/>
        <v>3.1199999999999978E-2</v>
      </c>
      <c r="AR2" s="2">
        <f t="shared" si="0"/>
        <v>3.199999999999998E-2</v>
      </c>
      <c r="AS2" s="2"/>
      <c r="AT2" s="2"/>
      <c r="AU2" s="2"/>
      <c r="AV2" s="2"/>
      <c r="AW2" s="2"/>
      <c r="AX2" s="2"/>
    </row>
    <row r="3" spans="2:50" x14ac:dyDescent="0.15">
      <c r="B3">
        <v>0</v>
      </c>
      <c r="D3" s="1" t="s">
        <v>1</v>
      </c>
      <c r="E3" s="2">
        <f>graphs!C5</f>
        <v>1000</v>
      </c>
      <c r="F3" s="2">
        <f>E3</f>
        <v>1000</v>
      </c>
      <c r="G3" s="2">
        <f t="shared" ref="G2:AR4" si="1">F3</f>
        <v>1000</v>
      </c>
      <c r="H3" s="2">
        <f t="shared" si="1"/>
        <v>1000</v>
      </c>
      <c r="I3" s="2">
        <f t="shared" si="1"/>
        <v>1000</v>
      </c>
      <c r="J3" s="2">
        <f t="shared" si="1"/>
        <v>1000</v>
      </c>
      <c r="K3" s="2">
        <f t="shared" si="1"/>
        <v>1000</v>
      </c>
      <c r="L3" s="2">
        <f t="shared" si="1"/>
        <v>1000</v>
      </c>
      <c r="M3" s="2">
        <f t="shared" si="1"/>
        <v>1000</v>
      </c>
      <c r="N3" s="2">
        <f t="shared" si="1"/>
        <v>1000</v>
      </c>
      <c r="O3" s="2">
        <f t="shared" si="1"/>
        <v>1000</v>
      </c>
      <c r="P3" s="2">
        <f t="shared" si="1"/>
        <v>1000</v>
      </c>
      <c r="Q3" s="2">
        <f t="shared" si="1"/>
        <v>1000</v>
      </c>
      <c r="R3" s="2">
        <f t="shared" si="1"/>
        <v>1000</v>
      </c>
      <c r="S3" s="2">
        <f t="shared" si="1"/>
        <v>1000</v>
      </c>
      <c r="T3" s="2">
        <f t="shared" si="1"/>
        <v>1000</v>
      </c>
      <c r="U3" s="2">
        <f t="shared" si="1"/>
        <v>1000</v>
      </c>
      <c r="V3" s="2">
        <f t="shared" si="1"/>
        <v>1000</v>
      </c>
      <c r="W3" s="2">
        <f t="shared" si="1"/>
        <v>1000</v>
      </c>
      <c r="X3" s="2">
        <f t="shared" si="1"/>
        <v>1000</v>
      </c>
      <c r="Y3" s="2">
        <f t="shared" si="1"/>
        <v>1000</v>
      </c>
      <c r="Z3" s="2">
        <f t="shared" si="1"/>
        <v>1000</v>
      </c>
      <c r="AA3" s="2">
        <f t="shared" si="1"/>
        <v>1000</v>
      </c>
      <c r="AB3" s="2">
        <f t="shared" si="1"/>
        <v>1000</v>
      </c>
      <c r="AC3" s="2">
        <f t="shared" si="1"/>
        <v>1000</v>
      </c>
      <c r="AD3" s="2">
        <f t="shared" si="1"/>
        <v>1000</v>
      </c>
      <c r="AE3" s="2">
        <f t="shared" si="1"/>
        <v>1000</v>
      </c>
      <c r="AF3" s="2">
        <f t="shared" si="1"/>
        <v>1000</v>
      </c>
      <c r="AG3" s="2">
        <f t="shared" si="1"/>
        <v>1000</v>
      </c>
      <c r="AH3" s="2">
        <f t="shared" si="1"/>
        <v>1000</v>
      </c>
      <c r="AI3" s="2">
        <f t="shared" si="1"/>
        <v>1000</v>
      </c>
      <c r="AJ3" s="2">
        <f t="shared" si="1"/>
        <v>1000</v>
      </c>
      <c r="AK3" s="2">
        <f t="shared" si="1"/>
        <v>1000</v>
      </c>
      <c r="AL3" s="2">
        <f t="shared" si="1"/>
        <v>1000</v>
      </c>
      <c r="AM3" s="2">
        <f t="shared" si="1"/>
        <v>1000</v>
      </c>
      <c r="AN3" s="2">
        <f t="shared" si="1"/>
        <v>1000</v>
      </c>
      <c r="AO3" s="2">
        <f t="shared" si="1"/>
        <v>1000</v>
      </c>
      <c r="AP3" s="2">
        <f t="shared" si="1"/>
        <v>1000</v>
      </c>
      <c r="AQ3" s="2">
        <f t="shared" si="1"/>
        <v>1000</v>
      </c>
      <c r="AR3" s="2">
        <f t="shared" si="1"/>
        <v>1000</v>
      </c>
      <c r="AS3" s="2"/>
      <c r="AT3" s="2"/>
      <c r="AU3" s="2"/>
      <c r="AV3" s="2"/>
      <c r="AW3" s="2"/>
      <c r="AX3" s="2"/>
    </row>
    <row r="4" spans="2:50" x14ac:dyDescent="0.15">
      <c r="B4">
        <v>0</v>
      </c>
      <c r="D4" s="23" t="s">
        <v>43</v>
      </c>
      <c r="E4" s="2">
        <f>graphs!C6</f>
        <v>1000</v>
      </c>
      <c r="F4" s="2">
        <f t="shared" ref="F4:U6" si="2">E4</f>
        <v>1000</v>
      </c>
      <c r="G4" s="25">
        <f t="shared" si="1"/>
        <v>1000</v>
      </c>
      <c r="H4" s="25">
        <f t="shared" si="1"/>
        <v>1000</v>
      </c>
      <c r="I4" s="25">
        <f t="shared" si="1"/>
        <v>1000</v>
      </c>
      <c r="J4" s="25">
        <f t="shared" si="1"/>
        <v>1000</v>
      </c>
      <c r="K4" s="25">
        <f t="shared" si="1"/>
        <v>1000</v>
      </c>
      <c r="L4" s="25">
        <f t="shared" si="1"/>
        <v>1000</v>
      </c>
      <c r="M4" s="25">
        <f t="shared" si="1"/>
        <v>1000</v>
      </c>
      <c r="N4" s="25">
        <f t="shared" si="1"/>
        <v>1000</v>
      </c>
      <c r="O4" s="25">
        <f t="shared" si="1"/>
        <v>1000</v>
      </c>
      <c r="P4" s="25">
        <f t="shared" si="1"/>
        <v>1000</v>
      </c>
      <c r="Q4" s="25">
        <f t="shared" si="1"/>
        <v>1000</v>
      </c>
      <c r="R4" s="25">
        <f t="shared" si="1"/>
        <v>1000</v>
      </c>
      <c r="S4" s="25">
        <f t="shared" si="1"/>
        <v>1000</v>
      </c>
      <c r="T4" s="25">
        <f t="shared" si="1"/>
        <v>1000</v>
      </c>
      <c r="U4" s="25">
        <f t="shared" si="1"/>
        <v>1000</v>
      </c>
      <c r="V4" s="25">
        <f t="shared" si="1"/>
        <v>1000</v>
      </c>
      <c r="W4" s="25">
        <f t="shared" si="1"/>
        <v>1000</v>
      </c>
      <c r="X4" s="25">
        <f t="shared" si="1"/>
        <v>1000</v>
      </c>
      <c r="Y4" s="25">
        <f t="shared" si="1"/>
        <v>1000</v>
      </c>
      <c r="Z4" s="25">
        <f t="shared" si="1"/>
        <v>1000</v>
      </c>
      <c r="AA4" s="25">
        <f t="shared" si="1"/>
        <v>1000</v>
      </c>
      <c r="AB4" s="25">
        <f t="shared" si="1"/>
        <v>1000</v>
      </c>
      <c r="AC4" s="25">
        <f t="shared" si="1"/>
        <v>1000</v>
      </c>
      <c r="AD4" s="25">
        <f t="shared" si="1"/>
        <v>1000</v>
      </c>
      <c r="AE4" s="25">
        <f t="shared" si="1"/>
        <v>1000</v>
      </c>
      <c r="AF4" s="25">
        <f t="shared" si="1"/>
        <v>1000</v>
      </c>
      <c r="AG4" s="25">
        <f t="shared" si="1"/>
        <v>1000</v>
      </c>
      <c r="AH4" s="25">
        <f t="shared" si="1"/>
        <v>1000</v>
      </c>
      <c r="AI4" s="25">
        <f t="shared" si="1"/>
        <v>1000</v>
      </c>
      <c r="AJ4" s="25">
        <f t="shared" si="1"/>
        <v>1000</v>
      </c>
      <c r="AK4" s="25">
        <f t="shared" si="1"/>
        <v>1000</v>
      </c>
      <c r="AL4" s="25">
        <f t="shared" si="1"/>
        <v>1000</v>
      </c>
      <c r="AM4" s="25">
        <f t="shared" si="1"/>
        <v>1000</v>
      </c>
      <c r="AN4" s="25">
        <f t="shared" si="1"/>
        <v>1000</v>
      </c>
      <c r="AO4" s="25">
        <f t="shared" si="1"/>
        <v>1000</v>
      </c>
      <c r="AP4" s="25">
        <f t="shared" si="1"/>
        <v>1000</v>
      </c>
      <c r="AQ4" s="25">
        <f t="shared" si="1"/>
        <v>1000</v>
      </c>
      <c r="AR4" s="25">
        <f t="shared" si="1"/>
        <v>1000</v>
      </c>
      <c r="AS4" s="25"/>
      <c r="AT4" s="25"/>
      <c r="AU4" s="25"/>
      <c r="AV4" s="25"/>
      <c r="AW4" s="25"/>
      <c r="AX4" s="25"/>
    </row>
    <row r="5" spans="2:50" x14ac:dyDescent="0.15">
      <c r="B5">
        <v>0</v>
      </c>
      <c r="D5" s="1" t="s">
        <v>2</v>
      </c>
      <c r="E5" s="2">
        <f>graphs!C7</f>
        <v>1500</v>
      </c>
      <c r="F5" s="2">
        <f t="shared" si="2"/>
        <v>1500</v>
      </c>
      <c r="G5" s="2">
        <f t="shared" ref="G5:AR5" si="3">F5+$B$5</f>
        <v>1500</v>
      </c>
      <c r="H5" s="2">
        <f t="shared" si="3"/>
        <v>1500</v>
      </c>
      <c r="I5" s="2">
        <f t="shared" si="3"/>
        <v>1500</v>
      </c>
      <c r="J5" s="2">
        <f t="shared" si="3"/>
        <v>1500</v>
      </c>
      <c r="K5" s="2">
        <f t="shared" si="3"/>
        <v>1500</v>
      </c>
      <c r="L5" s="2">
        <f t="shared" si="3"/>
        <v>1500</v>
      </c>
      <c r="M5" s="2">
        <f t="shared" si="3"/>
        <v>1500</v>
      </c>
      <c r="N5" s="2">
        <f t="shared" si="3"/>
        <v>1500</v>
      </c>
      <c r="O5" s="2">
        <f t="shared" si="3"/>
        <v>1500</v>
      </c>
      <c r="P5" s="2">
        <f t="shared" si="3"/>
        <v>1500</v>
      </c>
      <c r="Q5" s="2">
        <f t="shared" si="3"/>
        <v>1500</v>
      </c>
      <c r="R5" s="2">
        <f t="shared" si="3"/>
        <v>1500</v>
      </c>
      <c r="S5" s="2">
        <f t="shared" si="3"/>
        <v>1500</v>
      </c>
      <c r="T5" s="2">
        <f t="shared" si="3"/>
        <v>1500</v>
      </c>
      <c r="U5" s="2">
        <f t="shared" si="3"/>
        <v>1500</v>
      </c>
      <c r="V5" s="2">
        <f t="shared" si="3"/>
        <v>1500</v>
      </c>
      <c r="W5" s="2">
        <f t="shared" si="3"/>
        <v>1500</v>
      </c>
      <c r="X5" s="2">
        <f t="shared" si="3"/>
        <v>1500</v>
      </c>
      <c r="Y5" s="2">
        <f t="shared" si="3"/>
        <v>1500</v>
      </c>
      <c r="Z5" s="2">
        <f t="shared" si="3"/>
        <v>1500</v>
      </c>
      <c r="AA5" s="2">
        <f t="shared" si="3"/>
        <v>1500</v>
      </c>
      <c r="AB5" s="2">
        <f t="shared" si="3"/>
        <v>1500</v>
      </c>
      <c r="AC5" s="2">
        <f t="shared" si="3"/>
        <v>1500</v>
      </c>
      <c r="AD5" s="2">
        <f t="shared" si="3"/>
        <v>1500</v>
      </c>
      <c r="AE5" s="2">
        <f t="shared" si="3"/>
        <v>1500</v>
      </c>
      <c r="AF5" s="2">
        <f t="shared" si="3"/>
        <v>1500</v>
      </c>
      <c r="AG5" s="2">
        <f t="shared" si="3"/>
        <v>1500</v>
      </c>
      <c r="AH5" s="2">
        <f t="shared" si="3"/>
        <v>1500</v>
      </c>
      <c r="AI5" s="2">
        <f t="shared" si="3"/>
        <v>1500</v>
      </c>
      <c r="AJ5" s="2">
        <f t="shared" si="3"/>
        <v>1500</v>
      </c>
      <c r="AK5" s="2">
        <f t="shared" si="3"/>
        <v>1500</v>
      </c>
      <c r="AL5" s="2">
        <f t="shared" si="3"/>
        <v>1500</v>
      </c>
      <c r="AM5" s="2">
        <f t="shared" si="3"/>
        <v>1500</v>
      </c>
      <c r="AN5" s="2">
        <f t="shared" si="3"/>
        <v>1500</v>
      </c>
      <c r="AO5" s="2">
        <f t="shared" si="3"/>
        <v>1500</v>
      </c>
      <c r="AP5" s="2">
        <f t="shared" si="3"/>
        <v>1500</v>
      </c>
      <c r="AQ5" s="2">
        <f t="shared" si="3"/>
        <v>1500</v>
      </c>
      <c r="AR5" s="2">
        <f t="shared" si="3"/>
        <v>1500</v>
      </c>
      <c r="AS5" s="2"/>
      <c r="AT5" s="2"/>
      <c r="AU5" s="2"/>
      <c r="AV5" s="2"/>
      <c r="AW5" s="2"/>
      <c r="AX5" s="2"/>
    </row>
    <row r="6" spans="2:50" x14ac:dyDescent="0.15">
      <c r="B6">
        <v>0</v>
      </c>
      <c r="D6" s="26" t="s">
        <v>49</v>
      </c>
      <c r="E6" s="2">
        <f>graphs!C10</f>
        <v>0.5</v>
      </c>
      <c r="F6" s="2">
        <f t="shared" si="2"/>
        <v>0.5</v>
      </c>
      <c r="G6" s="27">
        <f t="shared" si="2"/>
        <v>0.5</v>
      </c>
      <c r="H6" s="27">
        <f t="shared" si="2"/>
        <v>0.5</v>
      </c>
      <c r="I6" s="27">
        <f t="shared" si="2"/>
        <v>0.5</v>
      </c>
      <c r="J6" s="27">
        <f t="shared" si="2"/>
        <v>0.5</v>
      </c>
      <c r="K6" s="27">
        <f t="shared" si="2"/>
        <v>0.5</v>
      </c>
      <c r="L6" s="27">
        <f t="shared" si="2"/>
        <v>0.5</v>
      </c>
      <c r="M6" s="27">
        <f t="shared" si="2"/>
        <v>0.5</v>
      </c>
      <c r="N6" s="27">
        <f t="shared" si="2"/>
        <v>0.5</v>
      </c>
      <c r="O6" s="27">
        <f t="shared" si="2"/>
        <v>0.5</v>
      </c>
      <c r="P6" s="27">
        <f t="shared" si="2"/>
        <v>0.5</v>
      </c>
      <c r="Q6" s="27">
        <f t="shared" si="2"/>
        <v>0.5</v>
      </c>
      <c r="R6" s="27">
        <f t="shared" si="2"/>
        <v>0.5</v>
      </c>
      <c r="S6" s="27">
        <f t="shared" si="2"/>
        <v>0.5</v>
      </c>
      <c r="T6" s="27">
        <f t="shared" si="2"/>
        <v>0.5</v>
      </c>
      <c r="U6" s="27">
        <f t="shared" si="2"/>
        <v>0.5</v>
      </c>
      <c r="V6" s="27">
        <f t="shared" ref="V6:BG6" si="4">U6</f>
        <v>0.5</v>
      </c>
      <c r="W6" s="27">
        <f t="shared" si="4"/>
        <v>0.5</v>
      </c>
      <c r="X6" s="27">
        <f t="shared" si="4"/>
        <v>0.5</v>
      </c>
      <c r="Y6" s="27">
        <f t="shared" si="4"/>
        <v>0.5</v>
      </c>
      <c r="Z6" s="27">
        <f t="shared" si="4"/>
        <v>0.5</v>
      </c>
      <c r="AA6" s="27">
        <f t="shared" si="4"/>
        <v>0.5</v>
      </c>
      <c r="AB6" s="27">
        <f t="shared" si="4"/>
        <v>0.5</v>
      </c>
      <c r="AC6" s="27">
        <f t="shared" si="4"/>
        <v>0.5</v>
      </c>
      <c r="AD6" s="27">
        <f t="shared" si="4"/>
        <v>0.5</v>
      </c>
      <c r="AE6" s="27">
        <f t="shared" si="4"/>
        <v>0.5</v>
      </c>
      <c r="AF6" s="27">
        <f t="shared" si="4"/>
        <v>0.5</v>
      </c>
      <c r="AG6" s="27">
        <f t="shared" si="4"/>
        <v>0.5</v>
      </c>
      <c r="AH6" s="27">
        <f t="shared" si="4"/>
        <v>0.5</v>
      </c>
      <c r="AI6" s="27">
        <f t="shared" si="4"/>
        <v>0.5</v>
      </c>
      <c r="AJ6" s="27">
        <f t="shared" si="4"/>
        <v>0.5</v>
      </c>
      <c r="AK6" s="27">
        <f t="shared" si="4"/>
        <v>0.5</v>
      </c>
      <c r="AL6" s="27">
        <f t="shared" si="4"/>
        <v>0.5</v>
      </c>
      <c r="AM6" s="27">
        <f t="shared" si="4"/>
        <v>0.5</v>
      </c>
      <c r="AN6" s="27">
        <f t="shared" si="4"/>
        <v>0.5</v>
      </c>
      <c r="AO6" s="27">
        <f t="shared" si="4"/>
        <v>0.5</v>
      </c>
      <c r="AP6" s="27">
        <f t="shared" si="4"/>
        <v>0.5</v>
      </c>
      <c r="AQ6" s="27">
        <f t="shared" si="4"/>
        <v>0.5</v>
      </c>
      <c r="AR6" s="27">
        <f t="shared" si="4"/>
        <v>0.5</v>
      </c>
    </row>
    <row r="7" spans="2:50" x14ac:dyDescent="0.15">
      <c r="AS7" s="4"/>
      <c r="AT7" s="4"/>
      <c r="AU7" s="4"/>
      <c r="AV7" s="4"/>
      <c r="AW7" s="4"/>
      <c r="AX7" s="4"/>
    </row>
    <row r="8" spans="2:50" x14ac:dyDescent="0.15">
      <c r="D8" s="3" t="s">
        <v>3</v>
      </c>
      <c r="E8" s="4">
        <f>E3</f>
        <v>1000</v>
      </c>
      <c r="F8" s="4">
        <f t="shared" ref="F8:AR8" si="5">F3</f>
        <v>1000</v>
      </c>
      <c r="G8" s="4">
        <f t="shared" si="5"/>
        <v>1000</v>
      </c>
      <c r="H8" s="4">
        <f t="shared" si="5"/>
        <v>1000</v>
      </c>
      <c r="I8" s="4">
        <f t="shared" si="5"/>
        <v>1000</v>
      </c>
      <c r="J8" s="4">
        <f t="shared" si="5"/>
        <v>1000</v>
      </c>
      <c r="K8" s="4">
        <f t="shared" si="5"/>
        <v>1000</v>
      </c>
      <c r="L8" s="4">
        <f t="shared" si="5"/>
        <v>1000</v>
      </c>
      <c r="M8" s="4">
        <f t="shared" si="5"/>
        <v>1000</v>
      </c>
      <c r="N8" s="4">
        <f t="shared" si="5"/>
        <v>1000</v>
      </c>
      <c r="O8" s="4">
        <f t="shared" si="5"/>
        <v>1000</v>
      </c>
      <c r="P8" s="4">
        <f t="shared" si="5"/>
        <v>1000</v>
      </c>
      <c r="Q8" s="4">
        <f t="shared" si="5"/>
        <v>1000</v>
      </c>
      <c r="R8" s="4">
        <f t="shared" si="5"/>
        <v>1000</v>
      </c>
      <c r="S8" s="4">
        <f t="shared" si="5"/>
        <v>1000</v>
      </c>
      <c r="T8" s="4">
        <f t="shared" si="5"/>
        <v>1000</v>
      </c>
      <c r="U8" s="4">
        <f t="shared" si="5"/>
        <v>1000</v>
      </c>
      <c r="V8" s="4">
        <f t="shared" si="5"/>
        <v>1000</v>
      </c>
      <c r="W8" s="4">
        <f t="shared" si="5"/>
        <v>1000</v>
      </c>
      <c r="X8" s="4">
        <f t="shared" si="5"/>
        <v>1000</v>
      </c>
      <c r="Y8" s="4">
        <f t="shared" si="5"/>
        <v>1000</v>
      </c>
      <c r="Z8" s="4">
        <f t="shared" si="5"/>
        <v>1000</v>
      </c>
      <c r="AA8" s="4">
        <f t="shared" si="5"/>
        <v>1000</v>
      </c>
      <c r="AB8" s="4">
        <f t="shared" si="5"/>
        <v>1000</v>
      </c>
      <c r="AC8" s="4">
        <f t="shared" si="5"/>
        <v>1000</v>
      </c>
      <c r="AD8" s="4">
        <f t="shared" si="5"/>
        <v>1000</v>
      </c>
      <c r="AE8" s="4">
        <f t="shared" si="5"/>
        <v>1000</v>
      </c>
      <c r="AF8" s="4">
        <f t="shared" si="5"/>
        <v>1000</v>
      </c>
      <c r="AG8" s="4">
        <f t="shared" si="5"/>
        <v>1000</v>
      </c>
      <c r="AH8" s="4">
        <f t="shared" si="5"/>
        <v>1000</v>
      </c>
      <c r="AI8" s="4">
        <f t="shared" si="5"/>
        <v>1000</v>
      </c>
      <c r="AJ8" s="4">
        <f t="shared" si="5"/>
        <v>1000</v>
      </c>
      <c r="AK8" s="4">
        <f t="shared" si="5"/>
        <v>1000</v>
      </c>
      <c r="AL8" s="4">
        <f t="shared" si="5"/>
        <v>1000</v>
      </c>
      <c r="AM8" s="4">
        <f t="shared" si="5"/>
        <v>1000</v>
      </c>
      <c r="AN8" s="4">
        <f t="shared" si="5"/>
        <v>1000</v>
      </c>
      <c r="AO8" s="4">
        <f t="shared" si="5"/>
        <v>1000</v>
      </c>
      <c r="AP8" s="4">
        <f t="shared" si="5"/>
        <v>1000</v>
      </c>
      <c r="AQ8" s="4">
        <f t="shared" si="5"/>
        <v>1000</v>
      </c>
      <c r="AR8" s="4">
        <f t="shared" si="5"/>
        <v>1000</v>
      </c>
      <c r="AS8" s="4"/>
      <c r="AT8" s="4"/>
      <c r="AU8" s="4"/>
      <c r="AV8" s="4"/>
      <c r="AW8" s="4"/>
      <c r="AX8" s="4"/>
    </row>
    <row r="9" spans="2:50" x14ac:dyDescent="0.15">
      <c r="D9" t="s">
        <v>4</v>
      </c>
      <c r="E9" s="4">
        <f>E3*(1+(E2))</f>
        <v>1000.8</v>
      </c>
      <c r="F9" s="4">
        <f t="shared" ref="F9:AR9" si="6">F3*(1+(F2))</f>
        <v>1001.6</v>
      </c>
      <c r="G9" s="4">
        <f t="shared" si="6"/>
        <v>1002.4</v>
      </c>
      <c r="H9" s="4">
        <f t="shared" si="6"/>
        <v>1003.2</v>
      </c>
      <c r="I9" s="4">
        <f t="shared" si="6"/>
        <v>1004</v>
      </c>
      <c r="J9" s="4">
        <f t="shared" si="6"/>
        <v>1004.8</v>
      </c>
      <c r="K9" s="4">
        <f t="shared" si="6"/>
        <v>1005.6</v>
      </c>
      <c r="L9" s="4">
        <f t="shared" si="6"/>
        <v>1006.4</v>
      </c>
      <c r="M9" s="4">
        <f t="shared" si="6"/>
        <v>1007.2</v>
      </c>
      <c r="N9" s="4">
        <f t="shared" si="6"/>
        <v>1008</v>
      </c>
      <c r="O9" s="4">
        <f t="shared" si="6"/>
        <v>1008.8</v>
      </c>
      <c r="P9" s="4">
        <f t="shared" si="6"/>
        <v>1009.6</v>
      </c>
      <c r="Q9" s="4">
        <f t="shared" si="6"/>
        <v>1010.4</v>
      </c>
      <c r="R9" s="4">
        <f t="shared" si="6"/>
        <v>1011.2</v>
      </c>
      <c r="S9" s="4">
        <f t="shared" si="6"/>
        <v>1012</v>
      </c>
      <c r="T9" s="4">
        <f t="shared" si="6"/>
        <v>1012.8</v>
      </c>
      <c r="U9" s="4">
        <f t="shared" si="6"/>
        <v>1013.6</v>
      </c>
      <c r="V9" s="4">
        <f t="shared" si="6"/>
        <v>1014.4</v>
      </c>
      <c r="W9" s="4">
        <f t="shared" si="6"/>
        <v>1015.2</v>
      </c>
      <c r="X9" s="4">
        <f t="shared" si="6"/>
        <v>1016</v>
      </c>
      <c r="Y9" s="4">
        <f t="shared" si="6"/>
        <v>1016.8</v>
      </c>
      <c r="Z9" s="4">
        <f t="shared" si="6"/>
        <v>1017.6</v>
      </c>
      <c r="AA9" s="4">
        <f t="shared" si="6"/>
        <v>1018.4</v>
      </c>
      <c r="AB9" s="4">
        <f t="shared" si="6"/>
        <v>1019.2000000000002</v>
      </c>
      <c r="AC9" s="4">
        <f t="shared" si="6"/>
        <v>1020</v>
      </c>
      <c r="AD9" s="4">
        <f t="shared" si="6"/>
        <v>1020.8</v>
      </c>
      <c r="AE9" s="4">
        <f t="shared" si="6"/>
        <v>1021.6</v>
      </c>
      <c r="AF9" s="4">
        <f t="shared" si="6"/>
        <v>1022.4</v>
      </c>
      <c r="AG9" s="4">
        <f t="shared" si="6"/>
        <v>1023.1999999999999</v>
      </c>
      <c r="AH9" s="4">
        <f t="shared" si="6"/>
        <v>1024</v>
      </c>
      <c r="AI9" s="4">
        <f t="shared" si="6"/>
        <v>1024.8</v>
      </c>
      <c r="AJ9" s="4">
        <f t="shared" si="6"/>
        <v>1025.6000000000001</v>
      </c>
      <c r="AK9" s="4">
        <f t="shared" si="6"/>
        <v>1026.4000000000001</v>
      </c>
      <c r="AL9" s="4">
        <f t="shared" si="6"/>
        <v>1027.1999999999998</v>
      </c>
      <c r="AM9" s="4">
        <f t="shared" si="6"/>
        <v>1028</v>
      </c>
      <c r="AN9" s="4">
        <f t="shared" si="6"/>
        <v>1028.8</v>
      </c>
      <c r="AO9" s="4">
        <f t="shared" si="6"/>
        <v>1029.6000000000001</v>
      </c>
      <c r="AP9" s="4">
        <f t="shared" si="6"/>
        <v>1030.4000000000001</v>
      </c>
      <c r="AQ9" s="4">
        <f t="shared" si="6"/>
        <v>1031.1999999999998</v>
      </c>
      <c r="AR9" s="4">
        <f t="shared" si="6"/>
        <v>1032</v>
      </c>
      <c r="AS9" s="4"/>
      <c r="AT9" s="4"/>
      <c r="AU9" s="4"/>
      <c r="AV9" s="4"/>
      <c r="AW9" s="4"/>
      <c r="AX9" s="4"/>
    </row>
    <row r="10" spans="2:50" x14ac:dyDescent="0.15">
      <c r="D10" t="s">
        <v>5</v>
      </c>
      <c r="E10" s="4">
        <f>E5</f>
        <v>1500</v>
      </c>
      <c r="F10" s="4">
        <f t="shared" ref="F10:AR10" si="7">F5</f>
        <v>1500</v>
      </c>
      <c r="G10" s="4">
        <f t="shared" si="7"/>
        <v>1500</v>
      </c>
      <c r="H10" s="4">
        <f t="shared" si="7"/>
        <v>1500</v>
      </c>
      <c r="I10" s="4">
        <f t="shared" si="7"/>
        <v>1500</v>
      </c>
      <c r="J10" s="4">
        <f t="shared" si="7"/>
        <v>1500</v>
      </c>
      <c r="K10" s="4">
        <f t="shared" si="7"/>
        <v>1500</v>
      </c>
      <c r="L10" s="4">
        <f t="shared" si="7"/>
        <v>1500</v>
      </c>
      <c r="M10" s="4">
        <f t="shared" si="7"/>
        <v>1500</v>
      </c>
      <c r="N10" s="4">
        <f t="shared" si="7"/>
        <v>1500</v>
      </c>
      <c r="O10" s="4">
        <f t="shared" si="7"/>
        <v>1500</v>
      </c>
      <c r="P10" s="4">
        <f t="shared" si="7"/>
        <v>1500</v>
      </c>
      <c r="Q10" s="4">
        <f t="shared" si="7"/>
        <v>1500</v>
      </c>
      <c r="R10" s="4">
        <f t="shared" si="7"/>
        <v>1500</v>
      </c>
      <c r="S10" s="4">
        <f t="shared" si="7"/>
        <v>1500</v>
      </c>
      <c r="T10" s="4">
        <f t="shared" si="7"/>
        <v>1500</v>
      </c>
      <c r="U10" s="4">
        <f t="shared" si="7"/>
        <v>1500</v>
      </c>
      <c r="V10" s="4">
        <f t="shared" si="7"/>
        <v>1500</v>
      </c>
      <c r="W10" s="4">
        <f t="shared" si="7"/>
        <v>1500</v>
      </c>
      <c r="X10" s="4">
        <f t="shared" si="7"/>
        <v>1500</v>
      </c>
      <c r="Y10" s="4">
        <f t="shared" si="7"/>
        <v>1500</v>
      </c>
      <c r="Z10" s="4">
        <f t="shared" si="7"/>
        <v>1500</v>
      </c>
      <c r="AA10" s="4">
        <f t="shared" si="7"/>
        <v>1500</v>
      </c>
      <c r="AB10" s="4">
        <f t="shared" si="7"/>
        <v>1500</v>
      </c>
      <c r="AC10" s="4">
        <f t="shared" si="7"/>
        <v>1500</v>
      </c>
      <c r="AD10" s="4">
        <f t="shared" si="7"/>
        <v>1500</v>
      </c>
      <c r="AE10" s="4">
        <f t="shared" si="7"/>
        <v>1500</v>
      </c>
      <c r="AF10" s="4">
        <f t="shared" si="7"/>
        <v>1500</v>
      </c>
      <c r="AG10" s="4">
        <f t="shared" si="7"/>
        <v>1500</v>
      </c>
      <c r="AH10" s="4">
        <f t="shared" si="7"/>
        <v>1500</v>
      </c>
      <c r="AI10" s="4">
        <f t="shared" si="7"/>
        <v>1500</v>
      </c>
      <c r="AJ10" s="4">
        <f t="shared" si="7"/>
        <v>1500</v>
      </c>
      <c r="AK10" s="4">
        <f t="shared" si="7"/>
        <v>1500</v>
      </c>
      <c r="AL10" s="4">
        <f t="shared" si="7"/>
        <v>1500</v>
      </c>
      <c r="AM10" s="4">
        <f t="shared" si="7"/>
        <v>1500</v>
      </c>
      <c r="AN10" s="4">
        <f t="shared" si="7"/>
        <v>1500</v>
      </c>
      <c r="AO10" s="4">
        <f t="shared" si="7"/>
        <v>1500</v>
      </c>
      <c r="AP10" s="4">
        <f t="shared" si="7"/>
        <v>1500</v>
      </c>
      <c r="AQ10" s="4">
        <f t="shared" si="7"/>
        <v>1500</v>
      </c>
      <c r="AR10" s="4">
        <f t="shared" si="7"/>
        <v>1500</v>
      </c>
      <c r="AS10" s="5"/>
      <c r="AT10" s="5"/>
      <c r="AU10" s="5"/>
      <c r="AV10" s="5"/>
      <c r="AW10" s="5"/>
      <c r="AX10" s="5"/>
    </row>
    <row r="11" spans="2:50" x14ac:dyDescent="0.15">
      <c r="D11" t="s">
        <v>6</v>
      </c>
      <c r="E11" s="24">
        <v>1</v>
      </c>
      <c r="F11" s="5">
        <f>E11</f>
        <v>1</v>
      </c>
      <c r="G11" s="5">
        <f t="shared" ref="G11:AR11" si="8">F11</f>
        <v>1</v>
      </c>
      <c r="H11" s="5">
        <f t="shared" si="8"/>
        <v>1</v>
      </c>
      <c r="I11" s="5">
        <f t="shared" si="8"/>
        <v>1</v>
      </c>
      <c r="J11" s="5">
        <f t="shared" si="8"/>
        <v>1</v>
      </c>
      <c r="K11" s="5">
        <f t="shared" si="8"/>
        <v>1</v>
      </c>
      <c r="L11" s="5">
        <f t="shared" si="8"/>
        <v>1</v>
      </c>
      <c r="M11" s="5">
        <f t="shared" si="8"/>
        <v>1</v>
      </c>
      <c r="N11" s="5">
        <f t="shared" si="8"/>
        <v>1</v>
      </c>
      <c r="O11" s="5">
        <f t="shared" si="8"/>
        <v>1</v>
      </c>
      <c r="P11" s="5">
        <f t="shared" si="8"/>
        <v>1</v>
      </c>
      <c r="Q11" s="5">
        <f t="shared" si="8"/>
        <v>1</v>
      </c>
      <c r="R11" s="5">
        <f t="shared" si="8"/>
        <v>1</v>
      </c>
      <c r="S11" s="5">
        <f t="shared" si="8"/>
        <v>1</v>
      </c>
      <c r="T11" s="5">
        <f t="shared" si="8"/>
        <v>1</v>
      </c>
      <c r="U11" s="5">
        <f t="shared" si="8"/>
        <v>1</v>
      </c>
      <c r="V11" s="5">
        <f t="shared" si="8"/>
        <v>1</v>
      </c>
      <c r="W11" s="5">
        <f t="shared" si="8"/>
        <v>1</v>
      </c>
      <c r="X11" s="5">
        <f t="shared" si="8"/>
        <v>1</v>
      </c>
      <c r="Y11" s="5">
        <f t="shared" si="8"/>
        <v>1</v>
      </c>
      <c r="Z11" s="5">
        <f t="shared" si="8"/>
        <v>1</v>
      </c>
      <c r="AA11" s="5">
        <f t="shared" si="8"/>
        <v>1</v>
      </c>
      <c r="AB11" s="5">
        <f t="shared" si="8"/>
        <v>1</v>
      </c>
      <c r="AC11" s="5">
        <f t="shared" si="8"/>
        <v>1</v>
      </c>
      <c r="AD11" s="5">
        <f t="shared" si="8"/>
        <v>1</v>
      </c>
      <c r="AE11" s="5">
        <f t="shared" si="8"/>
        <v>1</v>
      </c>
      <c r="AF11" s="5">
        <f t="shared" si="8"/>
        <v>1</v>
      </c>
      <c r="AG11" s="5">
        <f t="shared" si="8"/>
        <v>1</v>
      </c>
      <c r="AH11" s="5">
        <f t="shared" si="8"/>
        <v>1</v>
      </c>
      <c r="AI11" s="5">
        <f t="shared" si="8"/>
        <v>1</v>
      </c>
      <c r="AJ11" s="5">
        <f t="shared" si="8"/>
        <v>1</v>
      </c>
      <c r="AK11" s="5">
        <f t="shared" si="8"/>
        <v>1</v>
      </c>
      <c r="AL11" s="5">
        <f t="shared" si="8"/>
        <v>1</v>
      </c>
      <c r="AM11" s="5">
        <f t="shared" si="8"/>
        <v>1</v>
      </c>
      <c r="AN11" s="5">
        <f t="shared" si="8"/>
        <v>1</v>
      </c>
      <c r="AO11" s="5">
        <f t="shared" si="8"/>
        <v>1</v>
      </c>
      <c r="AP11" s="5">
        <f t="shared" si="8"/>
        <v>1</v>
      </c>
      <c r="AQ11" s="5">
        <f t="shared" si="8"/>
        <v>1</v>
      </c>
      <c r="AR11" s="5">
        <f t="shared" si="8"/>
        <v>1</v>
      </c>
    </row>
    <row r="12" spans="2:50" x14ac:dyDescent="0.15">
      <c r="AS12" s="6"/>
      <c r="AT12" s="6"/>
      <c r="AU12" s="6"/>
      <c r="AV12" s="6"/>
      <c r="AW12" s="6"/>
      <c r="AX12" s="6"/>
    </row>
    <row r="13" spans="2:50" x14ac:dyDescent="0.15">
      <c r="B13" s="1" t="s">
        <v>41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7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7</v>
      </c>
      <c r="AO13" s="6" t="s">
        <v>7</v>
      </c>
      <c r="AP13" s="6" t="s">
        <v>7</v>
      </c>
      <c r="AQ13" s="6" t="s">
        <v>7</v>
      </c>
      <c r="AR13" s="6" t="s">
        <v>7</v>
      </c>
      <c r="AS13" s="5"/>
      <c r="AT13" s="5"/>
      <c r="AU13" s="5"/>
      <c r="AV13" s="5"/>
      <c r="AW13" s="5"/>
      <c r="AX13" s="5"/>
    </row>
    <row r="14" spans="2:50" x14ac:dyDescent="0.15">
      <c r="B14">
        <v>0</v>
      </c>
      <c r="D14" t="s">
        <v>8</v>
      </c>
      <c r="E14" s="5">
        <f>graphs!C8</f>
        <v>5.0000000000000001E-3</v>
      </c>
      <c r="F14" s="5">
        <f>E14+$B14</f>
        <v>5.0000000000000001E-3</v>
      </c>
      <c r="G14" s="5">
        <f>F14+$B14</f>
        <v>5.0000000000000001E-3</v>
      </c>
      <c r="H14" s="5">
        <f t="shared" ref="H14:AR15" si="9">G14+$B14</f>
        <v>5.0000000000000001E-3</v>
      </c>
      <c r="I14" s="5">
        <f t="shared" si="9"/>
        <v>5.0000000000000001E-3</v>
      </c>
      <c r="J14" s="5">
        <f t="shared" si="9"/>
        <v>5.0000000000000001E-3</v>
      </c>
      <c r="K14" s="5">
        <f t="shared" si="9"/>
        <v>5.0000000000000001E-3</v>
      </c>
      <c r="L14" s="5">
        <f t="shared" si="9"/>
        <v>5.0000000000000001E-3</v>
      </c>
      <c r="M14" s="5">
        <f t="shared" si="9"/>
        <v>5.0000000000000001E-3</v>
      </c>
      <c r="N14" s="5">
        <f t="shared" si="9"/>
        <v>5.0000000000000001E-3</v>
      </c>
      <c r="O14" s="5">
        <f t="shared" si="9"/>
        <v>5.0000000000000001E-3</v>
      </c>
      <c r="P14" s="5">
        <f t="shared" si="9"/>
        <v>5.0000000000000001E-3</v>
      </c>
      <c r="Q14" s="5">
        <f t="shared" si="9"/>
        <v>5.0000000000000001E-3</v>
      </c>
      <c r="R14" s="5">
        <f t="shared" si="9"/>
        <v>5.0000000000000001E-3</v>
      </c>
      <c r="S14" s="5">
        <f t="shared" si="9"/>
        <v>5.0000000000000001E-3</v>
      </c>
      <c r="T14" s="5">
        <f t="shared" si="9"/>
        <v>5.0000000000000001E-3</v>
      </c>
      <c r="U14" s="5">
        <f t="shared" si="9"/>
        <v>5.0000000000000001E-3</v>
      </c>
      <c r="V14" s="5">
        <f t="shared" si="9"/>
        <v>5.0000000000000001E-3</v>
      </c>
      <c r="W14" s="5">
        <f t="shared" si="9"/>
        <v>5.0000000000000001E-3</v>
      </c>
      <c r="X14" s="5">
        <f t="shared" si="9"/>
        <v>5.0000000000000001E-3</v>
      </c>
      <c r="Y14" s="5">
        <f t="shared" si="9"/>
        <v>5.0000000000000001E-3</v>
      </c>
      <c r="Z14" s="5">
        <f t="shared" si="9"/>
        <v>5.0000000000000001E-3</v>
      </c>
      <c r="AA14" s="5">
        <f t="shared" si="9"/>
        <v>5.0000000000000001E-3</v>
      </c>
      <c r="AB14" s="5">
        <f t="shared" si="9"/>
        <v>5.0000000000000001E-3</v>
      </c>
      <c r="AC14" s="5">
        <f t="shared" si="9"/>
        <v>5.0000000000000001E-3</v>
      </c>
      <c r="AD14" s="5">
        <f t="shared" si="9"/>
        <v>5.0000000000000001E-3</v>
      </c>
      <c r="AE14" s="5">
        <f t="shared" si="9"/>
        <v>5.0000000000000001E-3</v>
      </c>
      <c r="AF14" s="5">
        <f t="shared" si="9"/>
        <v>5.0000000000000001E-3</v>
      </c>
      <c r="AG14" s="5">
        <f t="shared" si="9"/>
        <v>5.0000000000000001E-3</v>
      </c>
      <c r="AH14" s="5">
        <f t="shared" si="9"/>
        <v>5.0000000000000001E-3</v>
      </c>
      <c r="AI14" s="5">
        <f t="shared" si="9"/>
        <v>5.0000000000000001E-3</v>
      </c>
      <c r="AJ14" s="5">
        <f t="shared" si="9"/>
        <v>5.0000000000000001E-3</v>
      </c>
      <c r="AK14" s="5">
        <f t="shared" si="9"/>
        <v>5.0000000000000001E-3</v>
      </c>
      <c r="AL14" s="5">
        <f t="shared" si="9"/>
        <v>5.0000000000000001E-3</v>
      </c>
      <c r="AM14" s="5">
        <f t="shared" si="9"/>
        <v>5.0000000000000001E-3</v>
      </c>
      <c r="AN14" s="5">
        <f t="shared" si="9"/>
        <v>5.0000000000000001E-3</v>
      </c>
      <c r="AO14" s="5">
        <f t="shared" si="9"/>
        <v>5.0000000000000001E-3</v>
      </c>
      <c r="AP14" s="5">
        <f t="shared" si="9"/>
        <v>5.0000000000000001E-3</v>
      </c>
      <c r="AQ14" s="5">
        <f t="shared" si="9"/>
        <v>5.0000000000000001E-3</v>
      </c>
      <c r="AR14" s="5">
        <f t="shared" si="9"/>
        <v>5.0000000000000001E-3</v>
      </c>
      <c r="AS14" s="7"/>
      <c r="AT14" s="7"/>
      <c r="AU14" s="7"/>
      <c r="AV14" s="7"/>
      <c r="AW14" s="7"/>
      <c r="AX14" s="7"/>
    </row>
    <row r="15" spans="2:50" x14ac:dyDescent="0.15">
      <c r="B15">
        <v>0</v>
      </c>
      <c r="D15" t="s">
        <v>9</v>
      </c>
      <c r="E15" s="5">
        <f>graphs!C9</f>
        <v>3.0000000000000001E-3</v>
      </c>
      <c r="F15" s="5">
        <f>E15+$B15</f>
        <v>3.0000000000000001E-3</v>
      </c>
      <c r="G15" s="5">
        <f>F15+$B15</f>
        <v>3.0000000000000001E-3</v>
      </c>
      <c r="H15" s="5">
        <f t="shared" si="9"/>
        <v>3.0000000000000001E-3</v>
      </c>
      <c r="I15" s="5">
        <f t="shared" si="9"/>
        <v>3.0000000000000001E-3</v>
      </c>
      <c r="J15" s="5">
        <f t="shared" si="9"/>
        <v>3.0000000000000001E-3</v>
      </c>
      <c r="K15" s="5">
        <f t="shared" si="9"/>
        <v>3.0000000000000001E-3</v>
      </c>
      <c r="L15" s="5">
        <f t="shared" si="9"/>
        <v>3.0000000000000001E-3</v>
      </c>
      <c r="M15" s="5">
        <f t="shared" si="9"/>
        <v>3.0000000000000001E-3</v>
      </c>
      <c r="N15" s="5">
        <f t="shared" si="9"/>
        <v>3.0000000000000001E-3</v>
      </c>
      <c r="O15" s="5">
        <f t="shared" si="9"/>
        <v>3.0000000000000001E-3</v>
      </c>
      <c r="P15" s="5">
        <f t="shared" si="9"/>
        <v>3.0000000000000001E-3</v>
      </c>
      <c r="Q15" s="5">
        <f t="shared" si="9"/>
        <v>3.0000000000000001E-3</v>
      </c>
      <c r="R15" s="5">
        <f t="shared" si="9"/>
        <v>3.0000000000000001E-3</v>
      </c>
      <c r="S15" s="5">
        <f t="shared" si="9"/>
        <v>3.0000000000000001E-3</v>
      </c>
      <c r="T15" s="5">
        <f t="shared" si="9"/>
        <v>3.0000000000000001E-3</v>
      </c>
      <c r="U15" s="5">
        <f t="shared" si="9"/>
        <v>3.0000000000000001E-3</v>
      </c>
      <c r="V15" s="5">
        <f t="shared" si="9"/>
        <v>3.0000000000000001E-3</v>
      </c>
      <c r="W15" s="5">
        <f t="shared" si="9"/>
        <v>3.0000000000000001E-3</v>
      </c>
      <c r="X15" s="5">
        <f t="shared" si="9"/>
        <v>3.0000000000000001E-3</v>
      </c>
      <c r="Y15" s="5">
        <f t="shared" si="9"/>
        <v>3.0000000000000001E-3</v>
      </c>
      <c r="Z15" s="5">
        <f t="shared" si="9"/>
        <v>3.0000000000000001E-3</v>
      </c>
      <c r="AA15" s="5">
        <f t="shared" si="9"/>
        <v>3.0000000000000001E-3</v>
      </c>
      <c r="AB15" s="5">
        <f t="shared" si="9"/>
        <v>3.0000000000000001E-3</v>
      </c>
      <c r="AC15" s="5">
        <f t="shared" si="9"/>
        <v>3.0000000000000001E-3</v>
      </c>
      <c r="AD15" s="5">
        <f t="shared" si="9"/>
        <v>3.0000000000000001E-3</v>
      </c>
      <c r="AE15" s="5">
        <f t="shared" si="9"/>
        <v>3.0000000000000001E-3</v>
      </c>
      <c r="AF15" s="5">
        <f t="shared" si="9"/>
        <v>3.0000000000000001E-3</v>
      </c>
      <c r="AG15" s="5">
        <f t="shared" si="9"/>
        <v>3.0000000000000001E-3</v>
      </c>
      <c r="AH15" s="5">
        <f t="shared" si="9"/>
        <v>3.0000000000000001E-3</v>
      </c>
      <c r="AI15" s="5">
        <f t="shared" si="9"/>
        <v>3.0000000000000001E-3</v>
      </c>
      <c r="AJ15" s="5">
        <f t="shared" si="9"/>
        <v>3.0000000000000001E-3</v>
      </c>
      <c r="AK15" s="5">
        <f t="shared" si="9"/>
        <v>3.0000000000000001E-3</v>
      </c>
      <c r="AL15" s="5">
        <f t="shared" si="9"/>
        <v>3.0000000000000001E-3</v>
      </c>
      <c r="AM15" s="5">
        <f t="shared" si="9"/>
        <v>3.0000000000000001E-3</v>
      </c>
      <c r="AN15" s="5">
        <f t="shared" si="9"/>
        <v>3.0000000000000001E-3</v>
      </c>
      <c r="AO15" s="5">
        <f t="shared" si="9"/>
        <v>3.0000000000000001E-3</v>
      </c>
      <c r="AP15" s="5">
        <f t="shared" si="9"/>
        <v>3.0000000000000001E-3</v>
      </c>
      <c r="AQ15" s="5">
        <f t="shared" si="9"/>
        <v>3.0000000000000001E-3</v>
      </c>
      <c r="AR15" s="5">
        <f t="shared" si="9"/>
        <v>3.0000000000000001E-3</v>
      </c>
      <c r="AS15" s="9"/>
      <c r="AT15" s="9"/>
      <c r="AU15" s="9"/>
      <c r="AV15" s="9"/>
      <c r="AW15" s="9"/>
      <c r="AX15" s="9"/>
    </row>
    <row r="16" spans="2:50" x14ac:dyDescent="0.15">
      <c r="C16" s="8" t="s">
        <v>10</v>
      </c>
      <c r="D16" t="s">
        <v>11</v>
      </c>
      <c r="E16" s="9">
        <f>E10*E14</f>
        <v>7.5</v>
      </c>
      <c r="F16" s="9">
        <f t="shared" ref="F16:AR16" si="10">F10*F14</f>
        <v>7.5</v>
      </c>
      <c r="G16" s="9">
        <f t="shared" si="10"/>
        <v>7.5</v>
      </c>
      <c r="H16" s="9">
        <f t="shared" si="10"/>
        <v>7.5</v>
      </c>
      <c r="I16" s="9">
        <f t="shared" si="10"/>
        <v>7.5</v>
      </c>
      <c r="J16" s="9">
        <f t="shared" si="10"/>
        <v>7.5</v>
      </c>
      <c r="K16" s="9">
        <f t="shared" si="10"/>
        <v>7.5</v>
      </c>
      <c r="L16" s="9">
        <f t="shared" si="10"/>
        <v>7.5</v>
      </c>
      <c r="M16" s="9">
        <f t="shared" si="10"/>
        <v>7.5</v>
      </c>
      <c r="N16" s="9">
        <f t="shared" si="10"/>
        <v>7.5</v>
      </c>
      <c r="O16" s="9">
        <f t="shared" si="10"/>
        <v>7.5</v>
      </c>
      <c r="P16" s="9">
        <f t="shared" si="10"/>
        <v>7.5</v>
      </c>
      <c r="Q16" s="9">
        <f t="shared" si="10"/>
        <v>7.5</v>
      </c>
      <c r="R16" s="9">
        <f t="shared" si="10"/>
        <v>7.5</v>
      </c>
      <c r="S16" s="9">
        <f t="shared" si="10"/>
        <v>7.5</v>
      </c>
      <c r="T16" s="9">
        <f t="shared" si="10"/>
        <v>7.5</v>
      </c>
      <c r="U16" s="9">
        <f t="shared" si="10"/>
        <v>7.5</v>
      </c>
      <c r="V16" s="9">
        <f t="shared" si="10"/>
        <v>7.5</v>
      </c>
      <c r="W16" s="9">
        <f t="shared" si="10"/>
        <v>7.5</v>
      </c>
      <c r="X16" s="9">
        <f t="shared" si="10"/>
        <v>7.5</v>
      </c>
      <c r="Y16" s="9">
        <f t="shared" si="10"/>
        <v>7.5</v>
      </c>
      <c r="Z16" s="9">
        <f t="shared" si="10"/>
        <v>7.5</v>
      </c>
      <c r="AA16" s="9">
        <f t="shared" si="10"/>
        <v>7.5</v>
      </c>
      <c r="AB16" s="9">
        <f t="shared" si="10"/>
        <v>7.5</v>
      </c>
      <c r="AC16" s="9">
        <f t="shared" si="10"/>
        <v>7.5</v>
      </c>
      <c r="AD16" s="9">
        <f t="shared" si="10"/>
        <v>7.5</v>
      </c>
      <c r="AE16" s="9">
        <f t="shared" si="10"/>
        <v>7.5</v>
      </c>
      <c r="AF16" s="9">
        <f t="shared" si="10"/>
        <v>7.5</v>
      </c>
      <c r="AG16" s="9">
        <f t="shared" si="10"/>
        <v>7.5</v>
      </c>
      <c r="AH16" s="9">
        <f t="shared" si="10"/>
        <v>7.5</v>
      </c>
      <c r="AI16" s="9">
        <f t="shared" si="10"/>
        <v>7.5</v>
      </c>
      <c r="AJ16" s="9">
        <f t="shared" si="10"/>
        <v>7.5</v>
      </c>
      <c r="AK16" s="9">
        <f t="shared" si="10"/>
        <v>7.5</v>
      </c>
      <c r="AL16" s="9">
        <f t="shared" si="10"/>
        <v>7.5</v>
      </c>
      <c r="AM16" s="9">
        <f t="shared" si="10"/>
        <v>7.5</v>
      </c>
      <c r="AN16" s="9">
        <f t="shared" si="10"/>
        <v>7.5</v>
      </c>
      <c r="AO16" s="9">
        <f t="shared" si="10"/>
        <v>7.5</v>
      </c>
      <c r="AP16" s="9">
        <f t="shared" si="10"/>
        <v>7.5</v>
      </c>
      <c r="AQ16" s="9">
        <f t="shared" si="10"/>
        <v>7.5</v>
      </c>
      <c r="AR16" s="9">
        <f t="shared" si="10"/>
        <v>7.5</v>
      </c>
      <c r="AS16" s="11"/>
      <c r="AT16" s="11"/>
      <c r="AU16" s="11"/>
      <c r="AV16" s="11"/>
      <c r="AW16" s="11"/>
      <c r="AX16" s="11"/>
    </row>
    <row r="17" spans="2:50" x14ac:dyDescent="0.15">
      <c r="C17" s="8" t="s">
        <v>10</v>
      </c>
      <c r="D17" t="s">
        <v>12</v>
      </c>
      <c r="E17" s="11">
        <f>E16/(1+E15)</f>
        <v>7.4775672981056838</v>
      </c>
      <c r="F17" s="11">
        <f t="shared" ref="F17:AR17" si="11">F16/(1+F15)</f>
        <v>7.4775672981056838</v>
      </c>
      <c r="G17" s="11">
        <f t="shared" si="11"/>
        <v>7.4775672981056838</v>
      </c>
      <c r="H17" s="11">
        <f t="shared" si="11"/>
        <v>7.4775672981056838</v>
      </c>
      <c r="I17" s="11">
        <f t="shared" si="11"/>
        <v>7.4775672981056838</v>
      </c>
      <c r="J17" s="11">
        <f t="shared" si="11"/>
        <v>7.4775672981056838</v>
      </c>
      <c r="K17" s="11">
        <f t="shared" si="11"/>
        <v>7.4775672981056838</v>
      </c>
      <c r="L17" s="11">
        <f t="shared" si="11"/>
        <v>7.4775672981056838</v>
      </c>
      <c r="M17" s="11">
        <f t="shared" si="11"/>
        <v>7.4775672981056838</v>
      </c>
      <c r="N17" s="11">
        <f t="shared" si="11"/>
        <v>7.4775672981056838</v>
      </c>
      <c r="O17" s="11">
        <f t="shared" si="11"/>
        <v>7.4775672981056838</v>
      </c>
      <c r="P17" s="11">
        <f t="shared" si="11"/>
        <v>7.4775672981056838</v>
      </c>
      <c r="Q17" s="11">
        <f t="shared" si="11"/>
        <v>7.4775672981056838</v>
      </c>
      <c r="R17" s="11">
        <f t="shared" si="11"/>
        <v>7.4775672981056838</v>
      </c>
      <c r="S17" s="11">
        <f t="shared" si="11"/>
        <v>7.4775672981056838</v>
      </c>
      <c r="T17" s="11">
        <f t="shared" si="11"/>
        <v>7.4775672981056838</v>
      </c>
      <c r="U17" s="11">
        <f t="shared" si="11"/>
        <v>7.4775672981056838</v>
      </c>
      <c r="V17" s="11">
        <f t="shared" si="11"/>
        <v>7.4775672981056838</v>
      </c>
      <c r="W17" s="11">
        <f t="shared" si="11"/>
        <v>7.4775672981056838</v>
      </c>
      <c r="X17" s="11">
        <f t="shared" si="11"/>
        <v>7.4775672981056838</v>
      </c>
      <c r="Y17" s="11">
        <f t="shared" si="11"/>
        <v>7.4775672981056838</v>
      </c>
      <c r="Z17" s="11">
        <f t="shared" si="11"/>
        <v>7.4775672981056838</v>
      </c>
      <c r="AA17" s="11">
        <f t="shared" si="11"/>
        <v>7.4775672981056838</v>
      </c>
      <c r="AB17" s="11">
        <f t="shared" si="11"/>
        <v>7.4775672981056838</v>
      </c>
      <c r="AC17" s="11">
        <f t="shared" si="11"/>
        <v>7.4775672981056838</v>
      </c>
      <c r="AD17" s="11">
        <f t="shared" si="11"/>
        <v>7.4775672981056838</v>
      </c>
      <c r="AE17" s="11">
        <f t="shared" si="11"/>
        <v>7.4775672981056838</v>
      </c>
      <c r="AF17" s="11">
        <f t="shared" si="11"/>
        <v>7.4775672981056838</v>
      </c>
      <c r="AG17" s="11">
        <f t="shared" si="11"/>
        <v>7.4775672981056838</v>
      </c>
      <c r="AH17" s="11">
        <f t="shared" si="11"/>
        <v>7.4775672981056838</v>
      </c>
      <c r="AI17" s="11">
        <f t="shared" si="11"/>
        <v>7.4775672981056838</v>
      </c>
      <c r="AJ17" s="11">
        <f t="shared" si="11"/>
        <v>7.4775672981056838</v>
      </c>
      <c r="AK17" s="11">
        <f t="shared" si="11"/>
        <v>7.4775672981056838</v>
      </c>
      <c r="AL17" s="11">
        <f t="shared" si="11"/>
        <v>7.4775672981056838</v>
      </c>
      <c r="AM17" s="11">
        <f t="shared" si="11"/>
        <v>7.4775672981056838</v>
      </c>
      <c r="AN17" s="11">
        <f t="shared" si="11"/>
        <v>7.4775672981056838</v>
      </c>
      <c r="AO17" s="11">
        <f t="shared" si="11"/>
        <v>7.4775672981056838</v>
      </c>
      <c r="AP17" s="11">
        <f t="shared" si="11"/>
        <v>7.4775672981056838</v>
      </c>
      <c r="AQ17" s="11">
        <f t="shared" si="11"/>
        <v>7.4775672981056838</v>
      </c>
      <c r="AR17" s="11">
        <f t="shared" si="11"/>
        <v>7.4775672981056838</v>
      </c>
    </row>
    <row r="18" spans="2:50" x14ac:dyDescent="0.15">
      <c r="AS18" s="10"/>
      <c r="AT18" s="10"/>
      <c r="AU18" s="10"/>
      <c r="AV18" s="10"/>
      <c r="AW18" s="10"/>
      <c r="AX18" s="10"/>
    </row>
    <row r="19" spans="2:50" x14ac:dyDescent="0.15">
      <c r="C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2"/>
      <c r="AT19" s="12"/>
      <c r="AU19" s="12"/>
      <c r="AV19" s="12"/>
      <c r="AW19" s="12"/>
      <c r="AX19" s="12"/>
    </row>
    <row r="20" spans="2:50" x14ac:dyDescent="0.15">
      <c r="B20" s="1" t="s">
        <v>40</v>
      </c>
      <c r="C20" s="8" t="s">
        <v>13</v>
      </c>
      <c r="D20" t="s">
        <v>11</v>
      </c>
      <c r="E20" s="12">
        <f>((E9-E8-(E17/2))-(E9*E15))*E11</f>
        <v>-5.9411836490528867</v>
      </c>
      <c r="F20" s="12">
        <f t="shared" ref="F20:AR20" si="12">((F9-F8-(F17/2))-(F9*F15))*F11</f>
        <v>-5.1435836490528191</v>
      </c>
      <c r="G20" s="12">
        <f t="shared" si="12"/>
        <v>-4.3459836490528652</v>
      </c>
      <c r="H20" s="12">
        <f t="shared" si="12"/>
        <v>-3.5483836490527967</v>
      </c>
      <c r="I20" s="12">
        <f t="shared" si="12"/>
        <v>-2.7507836490528419</v>
      </c>
      <c r="J20" s="12">
        <f t="shared" si="12"/>
        <v>-1.9531836490528871</v>
      </c>
      <c r="K20" s="12">
        <f t="shared" si="12"/>
        <v>-1.1555836490528191</v>
      </c>
      <c r="L20" s="12">
        <f t="shared" si="12"/>
        <v>-0.35798364905286473</v>
      </c>
      <c r="M20" s="12">
        <f t="shared" si="12"/>
        <v>0.4396163509472033</v>
      </c>
      <c r="N20" s="12">
        <f t="shared" si="12"/>
        <v>1.2372163509471585</v>
      </c>
      <c r="O20" s="12">
        <f t="shared" si="12"/>
        <v>2.0348163509471133</v>
      </c>
      <c r="P20" s="12">
        <f t="shared" si="12"/>
        <v>2.8324163509471814</v>
      </c>
      <c r="Q20" s="12">
        <f t="shared" si="12"/>
        <v>3.6300163509471357</v>
      </c>
      <c r="R20" s="12">
        <f t="shared" si="12"/>
        <v>4.4276163509472042</v>
      </c>
      <c r="S20" s="12">
        <f t="shared" si="12"/>
        <v>5.225216350947159</v>
      </c>
      <c r="T20" s="12">
        <f t="shared" si="12"/>
        <v>6.0228163509471138</v>
      </c>
      <c r="U20" s="12">
        <f t="shared" si="12"/>
        <v>6.8204163509471813</v>
      </c>
      <c r="V20" s="12">
        <f t="shared" si="12"/>
        <v>7.6180163509471353</v>
      </c>
      <c r="W20" s="12">
        <f t="shared" si="12"/>
        <v>8.4156163509472037</v>
      </c>
      <c r="X20" s="12">
        <f t="shared" si="12"/>
        <v>9.2132163509471585</v>
      </c>
      <c r="Y20" s="12">
        <f t="shared" si="12"/>
        <v>10.010816350947113</v>
      </c>
      <c r="Z20" s="12">
        <f t="shared" si="12"/>
        <v>10.808416350947182</v>
      </c>
      <c r="AA20" s="12">
        <f t="shared" si="12"/>
        <v>11.606016350947137</v>
      </c>
      <c r="AB20" s="12">
        <f t="shared" si="12"/>
        <v>12.403616350947317</v>
      </c>
      <c r="AC20" s="12">
        <f t="shared" si="12"/>
        <v>13.201216350947158</v>
      </c>
      <c r="AD20" s="12">
        <f t="shared" si="12"/>
        <v>13.998816350947113</v>
      </c>
      <c r="AE20" s="12">
        <f t="shared" si="12"/>
        <v>14.796416350947181</v>
      </c>
      <c r="AF20" s="12">
        <f t="shared" si="12"/>
        <v>15.594016350947136</v>
      </c>
      <c r="AG20" s="12">
        <f t="shared" si="12"/>
        <v>16.391616350947089</v>
      </c>
      <c r="AH20" s="12">
        <f t="shared" si="12"/>
        <v>17.189216350947159</v>
      </c>
      <c r="AI20" s="12">
        <f t="shared" si="12"/>
        <v>17.986816350947112</v>
      </c>
      <c r="AJ20" s="12">
        <f t="shared" si="12"/>
        <v>18.784416350947296</v>
      </c>
      <c r="AK20" s="12">
        <f t="shared" si="12"/>
        <v>19.582016350947249</v>
      </c>
      <c r="AL20" s="12">
        <f t="shared" si="12"/>
        <v>20.379616350946979</v>
      </c>
      <c r="AM20" s="12">
        <f t="shared" si="12"/>
        <v>21.177216350947159</v>
      </c>
      <c r="AN20" s="12">
        <f t="shared" si="12"/>
        <v>21.974816350947112</v>
      </c>
      <c r="AO20" s="12">
        <f t="shared" si="12"/>
        <v>22.772416350947296</v>
      </c>
      <c r="AP20" s="12">
        <f t="shared" si="12"/>
        <v>23.570016350947249</v>
      </c>
      <c r="AQ20" s="12">
        <f t="shared" si="12"/>
        <v>24.367616350946978</v>
      </c>
      <c r="AR20" s="12">
        <f t="shared" si="12"/>
        <v>25.165216350947158</v>
      </c>
      <c r="AS20" s="9"/>
      <c r="AT20" s="9"/>
      <c r="AU20" s="9"/>
      <c r="AV20" s="9"/>
      <c r="AW20" s="9"/>
      <c r="AX20" s="9"/>
    </row>
    <row r="21" spans="2:50" x14ac:dyDescent="0.15">
      <c r="B21" t="s">
        <v>14</v>
      </c>
      <c r="C21" s="8" t="s">
        <v>13</v>
      </c>
      <c r="D21" t="s">
        <v>15</v>
      </c>
      <c r="E21" s="9">
        <f>(E20/E14)</f>
        <v>-1188.2367298105773</v>
      </c>
      <c r="F21" s="9">
        <f t="shared" ref="F21:AR21" si="13">(F20/F14)</f>
        <v>-1028.7167298105637</v>
      </c>
      <c r="G21" s="9">
        <f t="shared" si="13"/>
        <v>-869.19672981057306</v>
      </c>
      <c r="H21" s="9">
        <f t="shared" si="13"/>
        <v>-709.67672981055932</v>
      </c>
      <c r="I21" s="9">
        <f t="shared" si="13"/>
        <v>-550.15672981056832</v>
      </c>
      <c r="J21" s="9">
        <f t="shared" si="13"/>
        <v>-390.63672981057744</v>
      </c>
      <c r="K21" s="9">
        <f t="shared" si="13"/>
        <v>-231.11672981056381</v>
      </c>
      <c r="L21" s="9">
        <f t="shared" si="13"/>
        <v>-71.596729810572938</v>
      </c>
      <c r="M21" s="9">
        <f t="shared" si="13"/>
        <v>87.923270189440657</v>
      </c>
      <c r="N21" s="9">
        <f t="shared" si="13"/>
        <v>247.4432701894317</v>
      </c>
      <c r="O21" s="9">
        <f t="shared" si="13"/>
        <v>406.96327018942264</v>
      </c>
      <c r="P21" s="9">
        <f t="shared" si="13"/>
        <v>566.48327018943621</v>
      </c>
      <c r="Q21" s="9">
        <f t="shared" si="13"/>
        <v>726.0032701894271</v>
      </c>
      <c r="R21" s="9">
        <f t="shared" si="13"/>
        <v>885.52327018944084</v>
      </c>
      <c r="S21" s="9">
        <f t="shared" si="13"/>
        <v>1045.0432701894317</v>
      </c>
      <c r="T21" s="9">
        <f t="shared" si="13"/>
        <v>1204.5632701894228</v>
      </c>
      <c r="U21" s="9">
        <f t="shared" si="13"/>
        <v>1364.0832701894362</v>
      </c>
      <c r="V21" s="9">
        <f t="shared" si="13"/>
        <v>1523.6032701894271</v>
      </c>
      <c r="W21" s="9">
        <f t="shared" si="13"/>
        <v>1683.1232701894407</v>
      </c>
      <c r="X21" s="9">
        <f t="shared" si="13"/>
        <v>1842.6432701894316</v>
      </c>
      <c r="Y21" s="9">
        <f t="shared" si="13"/>
        <v>2002.1632701894225</v>
      </c>
      <c r="Z21" s="9">
        <f t="shared" si="13"/>
        <v>2161.6832701894364</v>
      </c>
      <c r="AA21" s="9">
        <f t="shared" si="13"/>
        <v>2321.2032701894273</v>
      </c>
      <c r="AB21" s="9">
        <f t="shared" si="13"/>
        <v>2480.7232701894632</v>
      </c>
      <c r="AC21" s="9">
        <f t="shared" si="13"/>
        <v>2640.2432701894318</v>
      </c>
      <c r="AD21" s="9">
        <f t="shared" si="13"/>
        <v>2799.7632701894227</v>
      </c>
      <c r="AE21" s="9">
        <f t="shared" si="13"/>
        <v>2959.2832701894363</v>
      </c>
      <c r="AF21" s="9">
        <f t="shared" si="13"/>
        <v>3118.8032701894272</v>
      </c>
      <c r="AG21" s="9">
        <f t="shared" si="13"/>
        <v>3278.3232701894176</v>
      </c>
      <c r="AH21" s="9">
        <f t="shared" si="13"/>
        <v>3437.8432701894317</v>
      </c>
      <c r="AI21" s="9">
        <f t="shared" si="13"/>
        <v>3597.3632701894226</v>
      </c>
      <c r="AJ21" s="9">
        <f t="shared" si="13"/>
        <v>3756.8832701894594</v>
      </c>
      <c r="AK21" s="9">
        <f t="shared" si="13"/>
        <v>3916.4032701894498</v>
      </c>
      <c r="AL21" s="9">
        <f t="shared" si="13"/>
        <v>4075.9232701893957</v>
      </c>
      <c r="AM21" s="9">
        <f t="shared" si="13"/>
        <v>4235.443270189432</v>
      </c>
      <c r="AN21" s="9">
        <f t="shared" si="13"/>
        <v>4394.9632701894225</v>
      </c>
      <c r="AO21" s="9">
        <f t="shared" si="13"/>
        <v>4554.4832701894593</v>
      </c>
      <c r="AP21" s="9">
        <f t="shared" si="13"/>
        <v>4714.0032701894497</v>
      </c>
      <c r="AQ21" s="9">
        <f t="shared" si="13"/>
        <v>4873.5232701893956</v>
      </c>
      <c r="AR21" s="9">
        <f t="shared" si="13"/>
        <v>5033.0432701894315</v>
      </c>
      <c r="AS21" s="9"/>
      <c r="AT21" s="9"/>
      <c r="AU21" s="9"/>
      <c r="AV21" s="9"/>
      <c r="AW21" s="9"/>
      <c r="AX21" s="9"/>
    </row>
    <row r="22" spans="2:50" x14ac:dyDescent="0.15">
      <c r="C22" s="8" t="s">
        <v>16</v>
      </c>
      <c r="D22" t="s">
        <v>17</v>
      </c>
      <c r="E22" s="9">
        <f>E21*E15</f>
        <v>-3.5647101894317319</v>
      </c>
      <c r="F22" s="9">
        <f t="shared" ref="F22:AR22" si="14">F21*F15</f>
        <v>-3.0861501894316912</v>
      </c>
      <c r="G22" s="9">
        <f t="shared" si="14"/>
        <v>-2.6075901894317193</v>
      </c>
      <c r="H22" s="9">
        <f t="shared" si="14"/>
        <v>-2.1290301894316781</v>
      </c>
      <c r="I22" s="9">
        <f t="shared" si="14"/>
        <v>-1.6504701894317051</v>
      </c>
      <c r="J22" s="9">
        <f t="shared" si="14"/>
        <v>-1.1719101894317323</v>
      </c>
      <c r="K22" s="9">
        <f t="shared" si="14"/>
        <v>-0.69335018943169147</v>
      </c>
      <c r="L22" s="9">
        <f t="shared" si="14"/>
        <v>-0.21479018943171882</v>
      </c>
      <c r="M22" s="9">
        <f t="shared" si="14"/>
        <v>0.26376981056832199</v>
      </c>
      <c r="N22" s="9">
        <f t="shared" si="14"/>
        <v>0.74232981056829517</v>
      </c>
      <c r="O22" s="9">
        <f t="shared" si="14"/>
        <v>1.220889810568268</v>
      </c>
      <c r="P22" s="9">
        <f t="shared" si="14"/>
        <v>1.6994498105683087</v>
      </c>
      <c r="Q22" s="9">
        <f t="shared" si="14"/>
        <v>2.1780098105682812</v>
      </c>
      <c r="R22" s="9">
        <f t="shared" si="14"/>
        <v>2.6565698105683224</v>
      </c>
      <c r="S22" s="9">
        <f t="shared" si="14"/>
        <v>3.1351298105682952</v>
      </c>
      <c r="T22" s="9">
        <f t="shared" si="14"/>
        <v>3.6136898105682684</v>
      </c>
      <c r="U22" s="9">
        <f t="shared" si="14"/>
        <v>4.0922498105683092</v>
      </c>
      <c r="V22" s="9">
        <f t="shared" si="14"/>
        <v>4.5708098105682815</v>
      </c>
      <c r="W22" s="9">
        <f t="shared" si="14"/>
        <v>5.0493698105683222</v>
      </c>
      <c r="X22" s="9">
        <f t="shared" si="14"/>
        <v>5.5279298105682946</v>
      </c>
      <c r="Y22" s="9">
        <f t="shared" si="14"/>
        <v>6.0064898105682678</v>
      </c>
      <c r="Z22" s="9">
        <f t="shared" si="14"/>
        <v>6.4850498105683094</v>
      </c>
      <c r="AA22" s="9">
        <f t="shared" si="14"/>
        <v>6.9636098105682818</v>
      </c>
      <c r="AB22" s="9">
        <f t="shared" si="14"/>
        <v>7.44216981056839</v>
      </c>
      <c r="AC22" s="9">
        <f t="shared" si="14"/>
        <v>7.9207298105682957</v>
      </c>
      <c r="AD22" s="9">
        <f t="shared" si="14"/>
        <v>8.3992898105682681</v>
      </c>
      <c r="AE22" s="9">
        <f t="shared" si="14"/>
        <v>8.8778498105683088</v>
      </c>
      <c r="AF22" s="9">
        <f t="shared" si="14"/>
        <v>9.356409810568282</v>
      </c>
      <c r="AG22" s="9">
        <f t="shared" si="14"/>
        <v>9.8349698105682535</v>
      </c>
      <c r="AH22" s="9">
        <f t="shared" si="14"/>
        <v>10.313529810568296</v>
      </c>
      <c r="AI22" s="9">
        <f t="shared" si="14"/>
        <v>10.792089810568267</v>
      </c>
      <c r="AJ22" s="9">
        <f t="shared" si="14"/>
        <v>11.270649810568379</v>
      </c>
      <c r="AK22" s="9">
        <f t="shared" si="14"/>
        <v>11.749209810568349</v>
      </c>
      <c r="AL22" s="9">
        <f t="shared" si="14"/>
        <v>12.227769810568187</v>
      </c>
      <c r="AM22" s="9">
        <f t="shared" si="14"/>
        <v>12.706329810568297</v>
      </c>
      <c r="AN22" s="9">
        <f t="shared" si="14"/>
        <v>13.184889810568267</v>
      </c>
      <c r="AO22" s="9">
        <f t="shared" si="14"/>
        <v>13.663449810568379</v>
      </c>
      <c r="AP22" s="9">
        <f t="shared" si="14"/>
        <v>14.14200981056835</v>
      </c>
      <c r="AQ22" s="9">
        <f t="shared" si="14"/>
        <v>14.620569810568186</v>
      </c>
      <c r="AR22" s="9">
        <f t="shared" si="14"/>
        <v>15.099129810568295</v>
      </c>
      <c r="AS22" s="13"/>
      <c r="AT22" s="13"/>
      <c r="AU22" s="13"/>
      <c r="AV22" s="13"/>
      <c r="AW22" s="13"/>
      <c r="AX22" s="13"/>
    </row>
    <row r="23" spans="2:50" x14ac:dyDescent="0.15">
      <c r="C23" s="8" t="s">
        <v>13</v>
      </c>
      <c r="D23" t="s">
        <v>18</v>
      </c>
      <c r="E23" s="13">
        <f>E21+E22</f>
        <v>-1191.8014400000091</v>
      </c>
      <c r="F23" s="13">
        <f t="shared" ref="F23:AR23" si="15">F21+F22</f>
        <v>-1031.8028799999954</v>
      </c>
      <c r="G23" s="13">
        <f t="shared" si="15"/>
        <v>-871.80432000000474</v>
      </c>
      <c r="H23" s="13">
        <f t="shared" si="15"/>
        <v>-711.80575999999098</v>
      </c>
      <c r="I23" s="13">
        <f t="shared" si="15"/>
        <v>-551.80720000000008</v>
      </c>
      <c r="J23" s="13">
        <f t="shared" si="15"/>
        <v>-391.80864000000918</v>
      </c>
      <c r="K23" s="13">
        <f t="shared" si="15"/>
        <v>-231.81007999999551</v>
      </c>
      <c r="L23" s="13">
        <f t="shared" si="15"/>
        <v>-71.811520000004663</v>
      </c>
      <c r="M23" s="13">
        <f t="shared" si="15"/>
        <v>88.187040000008977</v>
      </c>
      <c r="N23" s="13">
        <f t="shared" si="15"/>
        <v>248.18559999999999</v>
      </c>
      <c r="O23" s="13">
        <f t="shared" si="15"/>
        <v>408.18415999999092</v>
      </c>
      <c r="P23" s="13">
        <f t="shared" si="15"/>
        <v>568.18272000000457</v>
      </c>
      <c r="Q23" s="13">
        <f t="shared" si="15"/>
        <v>728.18127999999535</v>
      </c>
      <c r="R23" s="13">
        <f t="shared" si="15"/>
        <v>888.17984000000911</v>
      </c>
      <c r="S23" s="13">
        <f t="shared" si="15"/>
        <v>1048.1784</v>
      </c>
      <c r="T23" s="13">
        <f t="shared" si="15"/>
        <v>1208.1769599999911</v>
      </c>
      <c r="U23" s="13">
        <f t="shared" si="15"/>
        <v>1368.1755200000046</v>
      </c>
      <c r="V23" s="13">
        <f t="shared" si="15"/>
        <v>1528.1740799999955</v>
      </c>
      <c r="W23" s="13">
        <f t="shared" si="15"/>
        <v>1688.1726400000091</v>
      </c>
      <c r="X23" s="13">
        <f t="shared" si="15"/>
        <v>1848.1712</v>
      </c>
      <c r="Y23" s="13">
        <f t="shared" si="15"/>
        <v>2008.1697599999907</v>
      </c>
      <c r="Z23" s="13">
        <f t="shared" si="15"/>
        <v>2168.1683200000048</v>
      </c>
      <c r="AA23" s="13">
        <f t="shared" si="15"/>
        <v>2328.1668799999957</v>
      </c>
      <c r="AB23" s="13">
        <f t="shared" si="15"/>
        <v>2488.1654400000316</v>
      </c>
      <c r="AC23" s="13">
        <f t="shared" si="15"/>
        <v>2648.1640000000002</v>
      </c>
      <c r="AD23" s="13">
        <f t="shared" si="15"/>
        <v>2808.1625599999911</v>
      </c>
      <c r="AE23" s="13">
        <f t="shared" si="15"/>
        <v>2968.1611200000048</v>
      </c>
      <c r="AF23" s="13">
        <f t="shared" si="15"/>
        <v>3128.1596799999957</v>
      </c>
      <c r="AG23" s="13">
        <f t="shared" si="15"/>
        <v>3288.1582399999857</v>
      </c>
      <c r="AH23" s="13">
        <f t="shared" si="15"/>
        <v>3448.1567999999997</v>
      </c>
      <c r="AI23" s="13">
        <f t="shared" si="15"/>
        <v>3608.1553599999907</v>
      </c>
      <c r="AJ23" s="13">
        <f t="shared" si="15"/>
        <v>3768.1539200000279</v>
      </c>
      <c r="AK23" s="13">
        <f t="shared" si="15"/>
        <v>3928.1524800000184</v>
      </c>
      <c r="AL23" s="13">
        <f t="shared" si="15"/>
        <v>4088.1510399999638</v>
      </c>
      <c r="AM23" s="13">
        <f t="shared" si="15"/>
        <v>4248.1496000000006</v>
      </c>
      <c r="AN23" s="13">
        <f t="shared" si="15"/>
        <v>4408.1481599999906</v>
      </c>
      <c r="AO23" s="13">
        <f t="shared" si="15"/>
        <v>4568.1467200000279</v>
      </c>
      <c r="AP23" s="13">
        <f t="shared" si="15"/>
        <v>4728.1452800000179</v>
      </c>
      <c r="AQ23" s="13">
        <f t="shared" si="15"/>
        <v>4888.1438399999633</v>
      </c>
      <c r="AR23" s="13">
        <f t="shared" si="15"/>
        <v>5048.1423999999997</v>
      </c>
      <c r="AS23" s="13"/>
      <c r="AT23" s="13"/>
      <c r="AU23" s="13"/>
      <c r="AV23" s="13"/>
      <c r="AW23" s="13"/>
      <c r="AX23" s="13"/>
    </row>
    <row r="24" spans="2:50" x14ac:dyDescent="0.15">
      <c r="C24" s="8" t="s">
        <v>13</v>
      </c>
      <c r="D24" t="s">
        <v>3</v>
      </c>
      <c r="E24" s="13">
        <f>E8</f>
        <v>1000</v>
      </c>
      <c r="F24" s="13">
        <f t="shared" ref="F24:AR24" si="16">F8</f>
        <v>1000</v>
      </c>
      <c r="G24" s="13">
        <f t="shared" si="16"/>
        <v>1000</v>
      </c>
      <c r="H24" s="13">
        <f t="shared" si="16"/>
        <v>1000</v>
      </c>
      <c r="I24" s="13">
        <f t="shared" si="16"/>
        <v>1000</v>
      </c>
      <c r="J24" s="13">
        <f t="shared" si="16"/>
        <v>1000</v>
      </c>
      <c r="K24" s="13">
        <f t="shared" si="16"/>
        <v>1000</v>
      </c>
      <c r="L24" s="13">
        <f t="shared" si="16"/>
        <v>1000</v>
      </c>
      <c r="M24" s="13">
        <f t="shared" si="16"/>
        <v>1000</v>
      </c>
      <c r="N24" s="13">
        <f t="shared" si="16"/>
        <v>1000</v>
      </c>
      <c r="O24" s="13">
        <f t="shared" si="16"/>
        <v>1000</v>
      </c>
      <c r="P24" s="13">
        <f t="shared" si="16"/>
        <v>1000</v>
      </c>
      <c r="Q24" s="13">
        <f t="shared" si="16"/>
        <v>1000</v>
      </c>
      <c r="R24" s="13">
        <f t="shared" si="16"/>
        <v>1000</v>
      </c>
      <c r="S24" s="13">
        <f t="shared" si="16"/>
        <v>1000</v>
      </c>
      <c r="T24" s="13">
        <f t="shared" si="16"/>
        <v>1000</v>
      </c>
      <c r="U24" s="13">
        <f t="shared" si="16"/>
        <v>1000</v>
      </c>
      <c r="V24" s="13">
        <f t="shared" si="16"/>
        <v>1000</v>
      </c>
      <c r="W24" s="13">
        <f t="shared" si="16"/>
        <v>1000</v>
      </c>
      <c r="X24" s="13">
        <f t="shared" si="16"/>
        <v>1000</v>
      </c>
      <c r="Y24" s="13">
        <f t="shared" si="16"/>
        <v>1000</v>
      </c>
      <c r="Z24" s="13">
        <f t="shared" si="16"/>
        <v>1000</v>
      </c>
      <c r="AA24" s="13">
        <f t="shared" si="16"/>
        <v>1000</v>
      </c>
      <c r="AB24" s="13">
        <f t="shared" si="16"/>
        <v>1000</v>
      </c>
      <c r="AC24" s="13">
        <f t="shared" si="16"/>
        <v>1000</v>
      </c>
      <c r="AD24" s="13">
        <f t="shared" si="16"/>
        <v>1000</v>
      </c>
      <c r="AE24" s="13">
        <f t="shared" si="16"/>
        <v>1000</v>
      </c>
      <c r="AF24" s="13">
        <f t="shared" si="16"/>
        <v>1000</v>
      </c>
      <c r="AG24" s="13">
        <f t="shared" si="16"/>
        <v>1000</v>
      </c>
      <c r="AH24" s="13">
        <f t="shared" si="16"/>
        <v>1000</v>
      </c>
      <c r="AI24" s="13">
        <f t="shared" si="16"/>
        <v>1000</v>
      </c>
      <c r="AJ24" s="13">
        <f t="shared" si="16"/>
        <v>1000</v>
      </c>
      <c r="AK24" s="13">
        <f t="shared" si="16"/>
        <v>1000</v>
      </c>
      <c r="AL24" s="13">
        <f t="shared" si="16"/>
        <v>1000</v>
      </c>
      <c r="AM24" s="13">
        <f t="shared" si="16"/>
        <v>1000</v>
      </c>
      <c r="AN24" s="13">
        <f t="shared" si="16"/>
        <v>1000</v>
      </c>
      <c r="AO24" s="13">
        <f t="shared" si="16"/>
        <v>1000</v>
      </c>
      <c r="AP24" s="13">
        <f t="shared" si="16"/>
        <v>1000</v>
      </c>
      <c r="AQ24" s="13">
        <f t="shared" si="16"/>
        <v>1000</v>
      </c>
      <c r="AR24" s="13">
        <f t="shared" si="16"/>
        <v>1000</v>
      </c>
      <c r="AS24" s="9"/>
      <c r="AT24" s="9"/>
      <c r="AU24" s="9"/>
      <c r="AV24" s="9"/>
      <c r="AW24" s="9"/>
      <c r="AX24" s="9"/>
    </row>
    <row r="25" spans="2:50" x14ac:dyDescent="0.15">
      <c r="C25" s="8" t="s">
        <v>13</v>
      </c>
      <c r="D25" t="s">
        <v>19</v>
      </c>
      <c r="E25" s="9">
        <f>E8+E20</f>
        <v>994.05881635094715</v>
      </c>
      <c r="F25" s="9">
        <f t="shared" ref="F25:AR25" si="17">F8+F20</f>
        <v>994.85641635094714</v>
      </c>
      <c r="G25" s="9">
        <f t="shared" si="17"/>
        <v>995.65401635094713</v>
      </c>
      <c r="H25" s="9">
        <f t="shared" si="17"/>
        <v>996.45161635094723</v>
      </c>
      <c r="I25" s="9">
        <f t="shared" si="17"/>
        <v>997.24921635094711</v>
      </c>
      <c r="J25" s="9">
        <f t="shared" si="17"/>
        <v>998.0468163509471</v>
      </c>
      <c r="K25" s="9">
        <f t="shared" si="17"/>
        <v>998.8444163509472</v>
      </c>
      <c r="L25" s="9">
        <f t="shared" si="17"/>
        <v>999.64201635094719</v>
      </c>
      <c r="M25" s="9">
        <f t="shared" si="17"/>
        <v>1000.4396163509472</v>
      </c>
      <c r="N25" s="9">
        <f t="shared" si="17"/>
        <v>1001.2372163509472</v>
      </c>
      <c r="O25" s="9">
        <f t="shared" si="17"/>
        <v>1002.0348163509472</v>
      </c>
      <c r="P25" s="9">
        <f t="shared" si="17"/>
        <v>1002.8324163509471</v>
      </c>
      <c r="Q25" s="9">
        <f t="shared" si="17"/>
        <v>1003.6300163509471</v>
      </c>
      <c r="R25" s="9">
        <f t="shared" si="17"/>
        <v>1004.4276163509472</v>
      </c>
      <c r="S25" s="9">
        <f t="shared" si="17"/>
        <v>1005.2252163509471</v>
      </c>
      <c r="T25" s="9">
        <f t="shared" si="17"/>
        <v>1006.0228163509471</v>
      </c>
      <c r="U25" s="9">
        <f t="shared" si="17"/>
        <v>1006.8204163509472</v>
      </c>
      <c r="V25" s="9">
        <f t="shared" si="17"/>
        <v>1007.6180163509472</v>
      </c>
      <c r="W25" s="9">
        <f t="shared" si="17"/>
        <v>1008.4156163509472</v>
      </c>
      <c r="X25" s="9">
        <f t="shared" si="17"/>
        <v>1009.2132163509472</v>
      </c>
      <c r="Y25" s="9">
        <f t="shared" si="17"/>
        <v>1010.0108163509472</v>
      </c>
      <c r="Z25" s="9">
        <f t="shared" si="17"/>
        <v>1010.8084163509471</v>
      </c>
      <c r="AA25" s="9">
        <f t="shared" si="17"/>
        <v>1011.6060163509471</v>
      </c>
      <c r="AB25" s="9">
        <f t="shared" si="17"/>
        <v>1012.4036163509473</v>
      </c>
      <c r="AC25" s="9">
        <f t="shared" si="17"/>
        <v>1013.2012163509471</v>
      </c>
      <c r="AD25" s="9">
        <f t="shared" si="17"/>
        <v>1013.9988163509471</v>
      </c>
      <c r="AE25" s="9">
        <f t="shared" si="17"/>
        <v>1014.7964163509472</v>
      </c>
      <c r="AF25" s="9">
        <f t="shared" si="17"/>
        <v>1015.5940163509472</v>
      </c>
      <c r="AG25" s="9">
        <f t="shared" si="17"/>
        <v>1016.3916163509471</v>
      </c>
      <c r="AH25" s="9">
        <f t="shared" si="17"/>
        <v>1017.1892163509472</v>
      </c>
      <c r="AI25" s="9">
        <f t="shared" si="17"/>
        <v>1017.9868163509472</v>
      </c>
      <c r="AJ25" s="9">
        <f t="shared" si="17"/>
        <v>1018.7844163509473</v>
      </c>
      <c r="AK25" s="9">
        <f t="shared" si="17"/>
        <v>1019.5820163509472</v>
      </c>
      <c r="AL25" s="9">
        <f t="shared" si="17"/>
        <v>1020.379616350947</v>
      </c>
      <c r="AM25" s="9">
        <f t="shared" si="17"/>
        <v>1021.1772163509471</v>
      </c>
      <c r="AN25" s="9">
        <f t="shared" si="17"/>
        <v>1021.9748163509471</v>
      </c>
      <c r="AO25" s="9">
        <f t="shared" si="17"/>
        <v>1022.7724163509473</v>
      </c>
      <c r="AP25" s="9">
        <f t="shared" si="17"/>
        <v>1023.5700163509473</v>
      </c>
      <c r="AQ25" s="9">
        <f t="shared" si="17"/>
        <v>1024.3676163509469</v>
      </c>
      <c r="AR25" s="9">
        <f t="shared" si="17"/>
        <v>1025.165216350947</v>
      </c>
      <c r="AS25" s="11"/>
      <c r="AT25" s="11"/>
      <c r="AU25" s="11"/>
      <c r="AV25" s="11"/>
      <c r="AW25" s="11"/>
      <c r="AX25" s="11"/>
    </row>
    <row r="26" spans="2:50" x14ac:dyDescent="0.15">
      <c r="C26" s="8" t="s">
        <v>13</v>
      </c>
      <c r="D26" t="s">
        <v>20</v>
      </c>
      <c r="E26" s="11">
        <f>(E25+E24)/2</f>
        <v>997.02940817547358</v>
      </c>
      <c r="F26" s="11">
        <f t="shared" ref="F26:AR26" si="18">(F25+F24)/2</f>
        <v>997.42820817547363</v>
      </c>
      <c r="G26" s="11">
        <f t="shared" si="18"/>
        <v>997.82700817547357</v>
      </c>
      <c r="H26" s="11">
        <f t="shared" si="18"/>
        <v>998.22580817547362</v>
      </c>
      <c r="I26" s="11">
        <f t="shared" si="18"/>
        <v>998.62460817547355</v>
      </c>
      <c r="J26" s="11">
        <f t="shared" si="18"/>
        <v>999.02340817547361</v>
      </c>
      <c r="K26" s="11">
        <f t="shared" si="18"/>
        <v>999.42220817547354</v>
      </c>
      <c r="L26" s="11">
        <f t="shared" si="18"/>
        <v>999.82100817547359</v>
      </c>
      <c r="M26" s="11">
        <f t="shared" si="18"/>
        <v>1000.2198081754736</v>
      </c>
      <c r="N26" s="11">
        <f t="shared" si="18"/>
        <v>1000.6186081754736</v>
      </c>
      <c r="O26" s="11">
        <f t="shared" si="18"/>
        <v>1001.0174081754735</v>
      </c>
      <c r="P26" s="11">
        <f t="shared" si="18"/>
        <v>1001.4162081754736</v>
      </c>
      <c r="Q26" s="11">
        <f t="shared" si="18"/>
        <v>1001.8150081754736</v>
      </c>
      <c r="R26" s="11">
        <f t="shared" si="18"/>
        <v>1002.2138081754736</v>
      </c>
      <c r="S26" s="11">
        <f t="shared" si="18"/>
        <v>1002.6126081754735</v>
      </c>
      <c r="T26" s="11">
        <f t="shared" si="18"/>
        <v>1003.0114081754735</v>
      </c>
      <c r="U26" s="11">
        <f t="shared" si="18"/>
        <v>1003.4102081754736</v>
      </c>
      <c r="V26" s="11">
        <f t="shared" si="18"/>
        <v>1003.8090081754735</v>
      </c>
      <c r="W26" s="11">
        <f t="shared" si="18"/>
        <v>1004.2078081754736</v>
      </c>
      <c r="X26" s="11">
        <f t="shared" si="18"/>
        <v>1004.6066081754736</v>
      </c>
      <c r="Y26" s="11">
        <f t="shared" si="18"/>
        <v>1005.0054081754736</v>
      </c>
      <c r="Z26" s="11">
        <f t="shared" si="18"/>
        <v>1005.4042081754735</v>
      </c>
      <c r="AA26" s="11">
        <f t="shared" si="18"/>
        <v>1005.8030081754736</v>
      </c>
      <c r="AB26" s="11">
        <f t="shared" si="18"/>
        <v>1006.2018081754736</v>
      </c>
      <c r="AC26" s="11">
        <f t="shared" si="18"/>
        <v>1006.6006081754736</v>
      </c>
      <c r="AD26" s="11">
        <f t="shared" si="18"/>
        <v>1006.9994081754735</v>
      </c>
      <c r="AE26" s="11">
        <f t="shared" si="18"/>
        <v>1007.3982081754737</v>
      </c>
      <c r="AF26" s="11">
        <f t="shared" si="18"/>
        <v>1007.7970081754736</v>
      </c>
      <c r="AG26" s="11">
        <f t="shared" si="18"/>
        <v>1008.1958081754735</v>
      </c>
      <c r="AH26" s="11">
        <f t="shared" si="18"/>
        <v>1008.5946081754736</v>
      </c>
      <c r="AI26" s="11">
        <f t="shared" si="18"/>
        <v>1008.9934081754736</v>
      </c>
      <c r="AJ26" s="11">
        <f t="shared" si="18"/>
        <v>1009.3922081754736</v>
      </c>
      <c r="AK26" s="11">
        <f t="shared" si="18"/>
        <v>1009.7910081754736</v>
      </c>
      <c r="AL26" s="11">
        <f t="shared" si="18"/>
        <v>1010.1898081754734</v>
      </c>
      <c r="AM26" s="11">
        <f t="shared" si="18"/>
        <v>1010.5886081754736</v>
      </c>
      <c r="AN26" s="11">
        <f t="shared" si="18"/>
        <v>1010.9874081754735</v>
      </c>
      <c r="AO26" s="11">
        <f t="shared" si="18"/>
        <v>1011.3862081754737</v>
      </c>
      <c r="AP26" s="11">
        <f t="shared" si="18"/>
        <v>1011.7850081754736</v>
      </c>
      <c r="AQ26" s="11">
        <f t="shared" si="18"/>
        <v>1012.1838081754735</v>
      </c>
      <c r="AR26" s="11">
        <f t="shared" si="18"/>
        <v>1012.5826081754735</v>
      </c>
      <c r="AS26" s="15"/>
      <c r="AT26" s="15"/>
      <c r="AU26" s="15"/>
      <c r="AV26" s="15"/>
      <c r="AW26" s="15"/>
      <c r="AX26" s="15"/>
    </row>
    <row r="27" spans="2:50" x14ac:dyDescent="0.15">
      <c r="C27" s="14" t="s">
        <v>13</v>
      </c>
      <c r="D27" s="1" t="s">
        <v>21</v>
      </c>
      <c r="E27" s="15">
        <f>E21/E26</f>
        <v>-1.1917770128616427</v>
      </c>
      <c r="F27" s="15">
        <f t="shared" ref="F27:AR27" si="19">F21/F26</f>
        <v>-1.0313691966786502</v>
      </c>
      <c r="G27" s="15">
        <f t="shared" si="19"/>
        <v>-0.87108960039065197</v>
      </c>
      <c r="H27" s="15">
        <f t="shared" si="19"/>
        <v>-0.71093807032267031</v>
      </c>
      <c r="I27" s="15">
        <f t="shared" si="19"/>
        <v>-0.55091445304530029</v>
      </c>
      <c r="J27" s="15">
        <f t="shared" si="19"/>
        <v>-0.39101859537405753</v>
      </c>
      <c r="K27" s="15">
        <f t="shared" si="19"/>
        <v>-0.23125034436895911</v>
      </c>
      <c r="L27" s="15">
        <f t="shared" si="19"/>
        <v>-7.1609547334103782E-2</v>
      </c>
      <c r="M27" s="15">
        <f t="shared" si="19"/>
        <v>8.7903948182973632E-2</v>
      </c>
      <c r="N27" s="15">
        <f t="shared" si="19"/>
        <v>0.2472902943916058</v>
      </c>
      <c r="O27" s="15">
        <f t="shared" si="19"/>
        <v>0.40654964325863546</v>
      </c>
      <c r="P27" s="15">
        <f t="shared" si="19"/>
        <v>0.56568214650883097</v>
      </c>
      <c r="Q27" s="15">
        <f t="shared" si="19"/>
        <v>0.72468795562529986</v>
      </c>
      <c r="R27" s="15">
        <f t="shared" si="19"/>
        <v>0.88356722185012859</v>
      </c>
      <c r="S27" s="15">
        <f t="shared" si="19"/>
        <v>1.0423200961846792</v>
      </c>
      <c r="T27" s="15">
        <f t="shared" si="19"/>
        <v>1.200946729390229</v>
      </c>
      <c r="U27" s="15">
        <f t="shared" si="19"/>
        <v>1.3594472719883761</v>
      </c>
      <c r="V27" s="15">
        <f t="shared" si="19"/>
        <v>1.5178218742614527</v>
      </c>
      <c r="W27" s="15">
        <f t="shared" si="19"/>
        <v>1.6760706862531531</v>
      </c>
      <c r="X27" s="15">
        <f t="shared" si="19"/>
        <v>1.8341938577688301</v>
      </c>
      <c r="Y27" s="15">
        <f t="shared" si="19"/>
        <v>1.9921915383761253</v>
      </c>
      <c r="Z27" s="15">
        <f t="shared" si="19"/>
        <v>2.1500638774053722</v>
      </c>
      <c r="AA27" s="15">
        <f t="shared" si="19"/>
        <v>2.3078110239499976</v>
      </c>
      <c r="AB27" s="15">
        <f t="shared" si="19"/>
        <v>2.465433126867175</v>
      </c>
      <c r="AC27" s="15">
        <f t="shared" si="19"/>
        <v>2.6229303347779984</v>
      </c>
      <c r="AD27" s="15">
        <f t="shared" si="19"/>
        <v>2.7803027960683302</v>
      </c>
      <c r="AE27" s="15">
        <f t="shared" si="19"/>
        <v>2.9375506588889757</v>
      </c>
      <c r="AF27" s="15">
        <f t="shared" si="19"/>
        <v>3.094674071156196</v>
      </c>
      <c r="AG27" s="15">
        <f t="shared" si="19"/>
        <v>3.2516731805522792</v>
      </c>
      <c r="AH27" s="15">
        <f t="shared" si="19"/>
        <v>3.4085481345259399</v>
      </c>
      <c r="AI27" s="15">
        <f t="shared" si="19"/>
        <v>3.5652990802927094</v>
      </c>
      <c r="AJ27" s="15">
        <f t="shared" si="19"/>
        <v>3.7219261648355815</v>
      </c>
      <c r="AK27" s="15">
        <f t="shared" si="19"/>
        <v>3.8784295349051945</v>
      </c>
      <c r="AL27" s="15">
        <f t="shared" si="19"/>
        <v>4.0348093370205476</v>
      </c>
      <c r="AM27" s="15">
        <f t="shared" si="19"/>
        <v>4.1910657174694874</v>
      </c>
      <c r="AN27" s="15">
        <f t="shared" si="19"/>
        <v>4.3471988223087781</v>
      </c>
      <c r="AO27" s="15">
        <f t="shared" si="19"/>
        <v>4.5032087973650361</v>
      </c>
      <c r="AP27" s="15">
        <f t="shared" si="19"/>
        <v>4.6590957882347883</v>
      </c>
      <c r="AQ27" s="15">
        <f t="shared" si="19"/>
        <v>4.8148599402851895</v>
      </c>
      <c r="AR27" s="15">
        <f t="shared" si="19"/>
        <v>4.9705013986545188</v>
      </c>
    </row>
    <row r="28" spans="2:50" x14ac:dyDescent="0.15">
      <c r="C28" s="8"/>
      <c r="AS28" s="16"/>
      <c r="AT28" s="16"/>
      <c r="AU28" s="16"/>
      <c r="AV28" s="16"/>
      <c r="AW28" s="16"/>
      <c r="AX28" s="16"/>
    </row>
    <row r="29" spans="2:50" x14ac:dyDescent="0.15">
      <c r="B29" s="1" t="s">
        <v>22</v>
      </c>
      <c r="C29" s="8" t="s">
        <v>10</v>
      </c>
      <c r="D29" t="s">
        <v>3</v>
      </c>
      <c r="E29" s="16">
        <f>E25</f>
        <v>994.05881635094715</v>
      </c>
      <c r="F29" s="16">
        <f t="shared" ref="F29:AR29" si="20">F25</f>
        <v>994.85641635094714</v>
      </c>
      <c r="G29" s="16">
        <f t="shared" si="20"/>
        <v>995.65401635094713</v>
      </c>
      <c r="H29" s="16">
        <f t="shared" si="20"/>
        <v>996.45161635094723</v>
      </c>
      <c r="I29" s="16">
        <f t="shared" si="20"/>
        <v>997.24921635094711</v>
      </c>
      <c r="J29" s="16">
        <f t="shared" si="20"/>
        <v>998.0468163509471</v>
      </c>
      <c r="K29" s="16">
        <f t="shared" si="20"/>
        <v>998.8444163509472</v>
      </c>
      <c r="L29" s="16">
        <f t="shared" si="20"/>
        <v>999.64201635094719</v>
      </c>
      <c r="M29" s="16">
        <f t="shared" si="20"/>
        <v>1000.4396163509472</v>
      </c>
      <c r="N29" s="16">
        <f t="shared" si="20"/>
        <v>1001.2372163509472</v>
      </c>
      <c r="O29" s="16">
        <f t="shared" si="20"/>
        <v>1002.0348163509472</v>
      </c>
      <c r="P29" s="16">
        <f t="shared" si="20"/>
        <v>1002.8324163509471</v>
      </c>
      <c r="Q29" s="16">
        <f t="shared" si="20"/>
        <v>1003.6300163509471</v>
      </c>
      <c r="R29" s="16">
        <f t="shared" si="20"/>
        <v>1004.4276163509472</v>
      </c>
      <c r="S29" s="16">
        <f t="shared" si="20"/>
        <v>1005.2252163509471</v>
      </c>
      <c r="T29" s="16">
        <f t="shared" si="20"/>
        <v>1006.0228163509471</v>
      </c>
      <c r="U29" s="16">
        <f t="shared" si="20"/>
        <v>1006.8204163509472</v>
      </c>
      <c r="V29" s="16">
        <f t="shared" si="20"/>
        <v>1007.6180163509472</v>
      </c>
      <c r="W29" s="16">
        <f t="shared" si="20"/>
        <v>1008.4156163509472</v>
      </c>
      <c r="X29" s="16">
        <f t="shared" si="20"/>
        <v>1009.2132163509472</v>
      </c>
      <c r="Y29" s="16">
        <f t="shared" si="20"/>
        <v>1010.0108163509472</v>
      </c>
      <c r="Z29" s="16">
        <f t="shared" si="20"/>
        <v>1010.8084163509471</v>
      </c>
      <c r="AA29" s="16">
        <f t="shared" si="20"/>
        <v>1011.6060163509471</v>
      </c>
      <c r="AB29" s="16">
        <f t="shared" si="20"/>
        <v>1012.4036163509473</v>
      </c>
      <c r="AC29" s="16">
        <f t="shared" si="20"/>
        <v>1013.2012163509471</v>
      </c>
      <c r="AD29" s="16">
        <f t="shared" si="20"/>
        <v>1013.9988163509471</v>
      </c>
      <c r="AE29" s="16">
        <f t="shared" si="20"/>
        <v>1014.7964163509472</v>
      </c>
      <c r="AF29" s="16">
        <f t="shared" si="20"/>
        <v>1015.5940163509472</v>
      </c>
      <c r="AG29" s="16">
        <f t="shared" si="20"/>
        <v>1016.3916163509471</v>
      </c>
      <c r="AH29" s="16">
        <f t="shared" si="20"/>
        <v>1017.1892163509472</v>
      </c>
      <c r="AI29" s="16">
        <f t="shared" si="20"/>
        <v>1017.9868163509472</v>
      </c>
      <c r="AJ29" s="16">
        <f t="shared" si="20"/>
        <v>1018.7844163509473</v>
      </c>
      <c r="AK29" s="16">
        <f t="shared" si="20"/>
        <v>1019.5820163509472</v>
      </c>
      <c r="AL29" s="16">
        <f t="shared" si="20"/>
        <v>1020.379616350947</v>
      </c>
      <c r="AM29" s="16">
        <f t="shared" si="20"/>
        <v>1021.1772163509471</v>
      </c>
      <c r="AN29" s="16">
        <f t="shared" si="20"/>
        <v>1021.9748163509471</v>
      </c>
      <c r="AO29" s="16">
        <f t="shared" si="20"/>
        <v>1022.7724163509473</v>
      </c>
      <c r="AP29" s="16">
        <f t="shared" si="20"/>
        <v>1023.5700163509473</v>
      </c>
      <c r="AQ29" s="16">
        <f t="shared" si="20"/>
        <v>1024.3676163509469</v>
      </c>
      <c r="AR29" s="16">
        <f t="shared" si="20"/>
        <v>1025.165216350947</v>
      </c>
      <c r="AS29" s="17"/>
      <c r="AT29" s="17"/>
      <c r="AU29" s="17"/>
      <c r="AV29" s="17"/>
      <c r="AW29" s="17"/>
      <c r="AX29" s="17"/>
    </row>
    <row r="30" spans="2:50" x14ac:dyDescent="0.15">
      <c r="C30" s="8" t="s">
        <v>10</v>
      </c>
      <c r="D30" t="s">
        <v>23</v>
      </c>
      <c r="E30" s="17">
        <f>E16</f>
        <v>7.5</v>
      </c>
      <c r="F30" s="17">
        <f t="shared" ref="F30:AR30" si="21">F16</f>
        <v>7.5</v>
      </c>
      <c r="G30" s="17">
        <f t="shared" si="21"/>
        <v>7.5</v>
      </c>
      <c r="H30" s="17">
        <f t="shared" si="21"/>
        <v>7.5</v>
      </c>
      <c r="I30" s="17">
        <f t="shared" si="21"/>
        <v>7.5</v>
      </c>
      <c r="J30" s="17">
        <f t="shared" si="21"/>
        <v>7.5</v>
      </c>
      <c r="K30" s="17">
        <f t="shared" si="21"/>
        <v>7.5</v>
      </c>
      <c r="L30" s="17">
        <f t="shared" si="21"/>
        <v>7.5</v>
      </c>
      <c r="M30" s="17">
        <f t="shared" si="21"/>
        <v>7.5</v>
      </c>
      <c r="N30" s="17">
        <f t="shared" si="21"/>
        <v>7.5</v>
      </c>
      <c r="O30" s="17">
        <f t="shared" si="21"/>
        <v>7.5</v>
      </c>
      <c r="P30" s="17">
        <f t="shared" si="21"/>
        <v>7.5</v>
      </c>
      <c r="Q30" s="17">
        <f t="shared" si="21"/>
        <v>7.5</v>
      </c>
      <c r="R30" s="17">
        <f t="shared" si="21"/>
        <v>7.5</v>
      </c>
      <c r="S30" s="17">
        <f t="shared" si="21"/>
        <v>7.5</v>
      </c>
      <c r="T30" s="17">
        <f t="shared" si="21"/>
        <v>7.5</v>
      </c>
      <c r="U30" s="17">
        <f t="shared" si="21"/>
        <v>7.5</v>
      </c>
      <c r="V30" s="17">
        <f t="shared" si="21"/>
        <v>7.5</v>
      </c>
      <c r="W30" s="17">
        <f t="shared" si="21"/>
        <v>7.5</v>
      </c>
      <c r="X30" s="17">
        <f t="shared" si="21"/>
        <v>7.5</v>
      </c>
      <c r="Y30" s="17">
        <f t="shared" si="21"/>
        <v>7.5</v>
      </c>
      <c r="Z30" s="17">
        <f t="shared" si="21"/>
        <v>7.5</v>
      </c>
      <c r="AA30" s="17">
        <f t="shared" si="21"/>
        <v>7.5</v>
      </c>
      <c r="AB30" s="17">
        <f t="shared" si="21"/>
        <v>7.5</v>
      </c>
      <c r="AC30" s="17">
        <f t="shared" si="21"/>
        <v>7.5</v>
      </c>
      <c r="AD30" s="17">
        <f t="shared" si="21"/>
        <v>7.5</v>
      </c>
      <c r="AE30" s="17">
        <f t="shared" si="21"/>
        <v>7.5</v>
      </c>
      <c r="AF30" s="17">
        <f t="shared" si="21"/>
        <v>7.5</v>
      </c>
      <c r="AG30" s="17">
        <f t="shared" si="21"/>
        <v>7.5</v>
      </c>
      <c r="AH30" s="17">
        <f t="shared" si="21"/>
        <v>7.5</v>
      </c>
      <c r="AI30" s="17">
        <f t="shared" si="21"/>
        <v>7.5</v>
      </c>
      <c r="AJ30" s="17">
        <f t="shared" si="21"/>
        <v>7.5</v>
      </c>
      <c r="AK30" s="17">
        <f t="shared" si="21"/>
        <v>7.5</v>
      </c>
      <c r="AL30" s="17">
        <f t="shared" si="21"/>
        <v>7.5</v>
      </c>
      <c r="AM30" s="17">
        <f t="shared" si="21"/>
        <v>7.5</v>
      </c>
      <c r="AN30" s="17">
        <f t="shared" si="21"/>
        <v>7.5</v>
      </c>
      <c r="AO30" s="17">
        <f t="shared" si="21"/>
        <v>7.5</v>
      </c>
      <c r="AP30" s="17">
        <f t="shared" si="21"/>
        <v>7.5</v>
      </c>
      <c r="AQ30" s="17">
        <f t="shared" si="21"/>
        <v>7.5</v>
      </c>
      <c r="AR30" s="17">
        <f t="shared" si="21"/>
        <v>7.5</v>
      </c>
      <c r="AS30" s="17"/>
      <c r="AT30" s="17"/>
      <c r="AU30" s="17"/>
      <c r="AV30" s="17"/>
      <c r="AW30" s="17"/>
      <c r="AX30" s="17"/>
    </row>
    <row r="31" spans="2:50" x14ac:dyDescent="0.15">
      <c r="C31" s="8" t="s">
        <v>10</v>
      </c>
      <c r="D31" t="s">
        <v>12</v>
      </c>
      <c r="E31" s="17">
        <f>E30/(1+E15)</f>
        <v>7.4775672981056838</v>
      </c>
      <c r="F31" s="17">
        <f t="shared" ref="F31:AR31" si="22">F30/(1+F15)</f>
        <v>7.4775672981056838</v>
      </c>
      <c r="G31" s="17">
        <f t="shared" si="22"/>
        <v>7.4775672981056838</v>
      </c>
      <c r="H31" s="17">
        <f t="shared" si="22"/>
        <v>7.4775672981056838</v>
      </c>
      <c r="I31" s="17">
        <f t="shared" si="22"/>
        <v>7.4775672981056838</v>
      </c>
      <c r="J31" s="17">
        <f t="shared" si="22"/>
        <v>7.4775672981056838</v>
      </c>
      <c r="K31" s="17">
        <f t="shared" si="22"/>
        <v>7.4775672981056838</v>
      </c>
      <c r="L31" s="17">
        <f t="shared" si="22"/>
        <v>7.4775672981056838</v>
      </c>
      <c r="M31" s="17">
        <f t="shared" si="22"/>
        <v>7.4775672981056838</v>
      </c>
      <c r="N31" s="17">
        <f t="shared" si="22"/>
        <v>7.4775672981056838</v>
      </c>
      <c r="O31" s="17">
        <f t="shared" si="22"/>
        <v>7.4775672981056838</v>
      </c>
      <c r="P31" s="17">
        <f t="shared" si="22"/>
        <v>7.4775672981056838</v>
      </c>
      <c r="Q31" s="17">
        <f t="shared" si="22"/>
        <v>7.4775672981056838</v>
      </c>
      <c r="R31" s="17">
        <f t="shared" si="22"/>
        <v>7.4775672981056838</v>
      </c>
      <c r="S31" s="17">
        <f t="shared" si="22"/>
        <v>7.4775672981056838</v>
      </c>
      <c r="T31" s="17">
        <f t="shared" si="22"/>
        <v>7.4775672981056838</v>
      </c>
      <c r="U31" s="17">
        <f t="shared" si="22"/>
        <v>7.4775672981056838</v>
      </c>
      <c r="V31" s="17">
        <f t="shared" si="22"/>
        <v>7.4775672981056838</v>
      </c>
      <c r="W31" s="17">
        <f t="shared" si="22"/>
        <v>7.4775672981056838</v>
      </c>
      <c r="X31" s="17">
        <f t="shared" si="22"/>
        <v>7.4775672981056838</v>
      </c>
      <c r="Y31" s="17">
        <f t="shared" si="22"/>
        <v>7.4775672981056838</v>
      </c>
      <c r="Z31" s="17">
        <f t="shared" si="22"/>
        <v>7.4775672981056838</v>
      </c>
      <c r="AA31" s="17">
        <f t="shared" si="22"/>
        <v>7.4775672981056838</v>
      </c>
      <c r="AB31" s="17">
        <f t="shared" si="22"/>
        <v>7.4775672981056838</v>
      </c>
      <c r="AC31" s="17">
        <f t="shared" si="22"/>
        <v>7.4775672981056838</v>
      </c>
      <c r="AD31" s="17">
        <f t="shared" si="22"/>
        <v>7.4775672981056838</v>
      </c>
      <c r="AE31" s="17">
        <f t="shared" si="22"/>
        <v>7.4775672981056838</v>
      </c>
      <c r="AF31" s="17">
        <f t="shared" si="22"/>
        <v>7.4775672981056838</v>
      </c>
      <c r="AG31" s="17">
        <f t="shared" si="22"/>
        <v>7.4775672981056838</v>
      </c>
      <c r="AH31" s="17">
        <f t="shared" si="22"/>
        <v>7.4775672981056838</v>
      </c>
      <c r="AI31" s="17">
        <f t="shared" si="22"/>
        <v>7.4775672981056838</v>
      </c>
      <c r="AJ31" s="17">
        <f t="shared" si="22"/>
        <v>7.4775672981056838</v>
      </c>
      <c r="AK31" s="17">
        <f t="shared" si="22"/>
        <v>7.4775672981056838</v>
      </c>
      <c r="AL31" s="17">
        <f t="shared" si="22"/>
        <v>7.4775672981056838</v>
      </c>
      <c r="AM31" s="17">
        <f t="shared" si="22"/>
        <v>7.4775672981056838</v>
      </c>
      <c r="AN31" s="17">
        <f t="shared" si="22"/>
        <v>7.4775672981056838</v>
      </c>
      <c r="AO31" s="17">
        <f t="shared" si="22"/>
        <v>7.4775672981056838</v>
      </c>
      <c r="AP31" s="17">
        <f t="shared" si="22"/>
        <v>7.4775672981056838</v>
      </c>
      <c r="AQ31" s="17">
        <f t="shared" si="22"/>
        <v>7.4775672981056838</v>
      </c>
      <c r="AR31" s="17">
        <f t="shared" si="22"/>
        <v>7.4775672981056838</v>
      </c>
      <c r="AS31" s="17"/>
      <c r="AT31" s="17"/>
      <c r="AU31" s="17"/>
      <c r="AV31" s="17"/>
      <c r="AW31" s="17"/>
      <c r="AX31" s="17"/>
    </row>
    <row r="32" spans="2:50" x14ac:dyDescent="0.15">
      <c r="C32" s="8" t="s">
        <v>10</v>
      </c>
      <c r="D32" t="s">
        <v>24</v>
      </c>
      <c r="E32" s="17">
        <f>E29+E31</f>
        <v>1001.5363836490528</v>
      </c>
      <c r="F32" s="17">
        <f t="shared" ref="F32:AR32" si="23">F29+F31</f>
        <v>1002.3339836490528</v>
      </c>
      <c r="G32" s="17">
        <f t="shared" si="23"/>
        <v>1003.1315836490528</v>
      </c>
      <c r="H32" s="17">
        <f t="shared" si="23"/>
        <v>1003.9291836490529</v>
      </c>
      <c r="I32" s="17">
        <f t="shared" si="23"/>
        <v>1004.7267836490528</v>
      </c>
      <c r="J32" s="17">
        <f t="shared" si="23"/>
        <v>1005.5243836490528</v>
      </c>
      <c r="K32" s="17">
        <f t="shared" si="23"/>
        <v>1006.3219836490529</v>
      </c>
      <c r="L32" s="17">
        <f t="shared" si="23"/>
        <v>1007.1195836490529</v>
      </c>
      <c r="M32" s="17">
        <f t="shared" si="23"/>
        <v>1007.9171836490528</v>
      </c>
      <c r="N32" s="17">
        <f t="shared" si="23"/>
        <v>1008.7147836490528</v>
      </c>
      <c r="O32" s="17">
        <f t="shared" si="23"/>
        <v>1009.5123836490528</v>
      </c>
      <c r="P32" s="17">
        <f t="shared" si="23"/>
        <v>1010.3099836490528</v>
      </c>
      <c r="Q32" s="17">
        <f t="shared" si="23"/>
        <v>1011.1075836490528</v>
      </c>
      <c r="R32" s="17">
        <f t="shared" si="23"/>
        <v>1011.9051836490529</v>
      </c>
      <c r="S32" s="17">
        <f t="shared" si="23"/>
        <v>1012.7027836490528</v>
      </c>
      <c r="T32" s="17">
        <f t="shared" si="23"/>
        <v>1013.5003836490528</v>
      </c>
      <c r="U32" s="17">
        <f t="shared" si="23"/>
        <v>1014.2979836490529</v>
      </c>
      <c r="V32" s="17">
        <f t="shared" si="23"/>
        <v>1015.0955836490529</v>
      </c>
      <c r="W32" s="17">
        <f t="shared" si="23"/>
        <v>1015.8931836490528</v>
      </c>
      <c r="X32" s="17">
        <f t="shared" si="23"/>
        <v>1016.6907836490528</v>
      </c>
      <c r="Y32" s="17">
        <f t="shared" si="23"/>
        <v>1017.4883836490528</v>
      </c>
      <c r="Z32" s="17">
        <f t="shared" si="23"/>
        <v>1018.2859836490528</v>
      </c>
      <c r="AA32" s="17">
        <f t="shared" si="23"/>
        <v>1019.0835836490528</v>
      </c>
      <c r="AB32" s="17">
        <f t="shared" si="23"/>
        <v>1019.881183649053</v>
      </c>
      <c r="AC32" s="17">
        <f t="shared" si="23"/>
        <v>1020.6787836490528</v>
      </c>
      <c r="AD32" s="17">
        <f t="shared" si="23"/>
        <v>1021.4763836490528</v>
      </c>
      <c r="AE32" s="17">
        <f t="shared" si="23"/>
        <v>1022.2739836490529</v>
      </c>
      <c r="AF32" s="17">
        <f t="shared" si="23"/>
        <v>1023.0715836490529</v>
      </c>
      <c r="AG32" s="17">
        <f t="shared" si="23"/>
        <v>1023.8691836490527</v>
      </c>
      <c r="AH32" s="17">
        <f t="shared" si="23"/>
        <v>1024.6667836490528</v>
      </c>
      <c r="AI32" s="17">
        <f t="shared" si="23"/>
        <v>1025.4643836490529</v>
      </c>
      <c r="AJ32" s="17">
        <f t="shared" si="23"/>
        <v>1026.261983649053</v>
      </c>
      <c r="AK32" s="17">
        <f t="shared" si="23"/>
        <v>1027.0595836490529</v>
      </c>
      <c r="AL32" s="17">
        <f t="shared" si="23"/>
        <v>1027.8571836490528</v>
      </c>
      <c r="AM32" s="17">
        <f t="shared" si="23"/>
        <v>1028.6547836490529</v>
      </c>
      <c r="AN32" s="17">
        <f t="shared" si="23"/>
        <v>1029.4523836490528</v>
      </c>
      <c r="AO32" s="17">
        <f t="shared" si="23"/>
        <v>1030.2499836490531</v>
      </c>
      <c r="AP32" s="17">
        <f t="shared" si="23"/>
        <v>1031.047583649053</v>
      </c>
      <c r="AQ32" s="17">
        <f t="shared" si="23"/>
        <v>1031.8451836490526</v>
      </c>
      <c r="AR32" s="17">
        <f t="shared" si="23"/>
        <v>1032.6427836490527</v>
      </c>
      <c r="AS32" s="17"/>
      <c r="AT32" s="17"/>
      <c r="AU32" s="17"/>
      <c r="AV32" s="17"/>
      <c r="AW32" s="17"/>
      <c r="AX32" s="17"/>
    </row>
    <row r="33" spans="2:50" x14ac:dyDescent="0.15">
      <c r="C33" s="8" t="s">
        <v>10</v>
      </c>
      <c r="D33" t="s">
        <v>20</v>
      </c>
      <c r="E33" s="17">
        <f>(E32+E29)/2</f>
        <v>997.79759999999999</v>
      </c>
      <c r="F33" s="17">
        <f t="shared" ref="F33:AR33" si="24">(F32+F29)/2</f>
        <v>998.59519999999998</v>
      </c>
      <c r="G33" s="17">
        <f t="shared" si="24"/>
        <v>999.39279999999997</v>
      </c>
      <c r="H33" s="17">
        <f t="shared" si="24"/>
        <v>1000.1904000000001</v>
      </c>
      <c r="I33" s="17">
        <f t="shared" si="24"/>
        <v>1000.9879999999999</v>
      </c>
      <c r="J33" s="17">
        <f t="shared" si="24"/>
        <v>1001.7855999999999</v>
      </c>
      <c r="K33" s="17">
        <f t="shared" si="24"/>
        <v>1002.5832</v>
      </c>
      <c r="L33" s="17">
        <f t="shared" si="24"/>
        <v>1003.3808</v>
      </c>
      <c r="M33" s="17">
        <f t="shared" si="24"/>
        <v>1004.1784</v>
      </c>
      <c r="N33" s="17">
        <f t="shared" si="24"/>
        <v>1004.976</v>
      </c>
      <c r="O33" s="17">
        <f t="shared" si="24"/>
        <v>1005.7736</v>
      </c>
      <c r="P33" s="17">
        <f t="shared" si="24"/>
        <v>1006.5712</v>
      </c>
      <c r="Q33" s="17">
        <f t="shared" si="24"/>
        <v>1007.3688</v>
      </c>
      <c r="R33" s="17">
        <f t="shared" si="24"/>
        <v>1008.1664000000001</v>
      </c>
      <c r="S33" s="17">
        <f t="shared" si="24"/>
        <v>1008.9639999999999</v>
      </c>
      <c r="T33" s="17">
        <f t="shared" si="24"/>
        <v>1009.7615999999999</v>
      </c>
      <c r="U33" s="17">
        <f t="shared" si="24"/>
        <v>1010.5592</v>
      </c>
      <c r="V33" s="17">
        <f t="shared" si="24"/>
        <v>1011.3568</v>
      </c>
      <c r="W33" s="17">
        <f t="shared" si="24"/>
        <v>1012.1544</v>
      </c>
      <c r="X33" s="17">
        <f t="shared" si="24"/>
        <v>1012.952</v>
      </c>
      <c r="Y33" s="17">
        <f t="shared" si="24"/>
        <v>1013.7496</v>
      </c>
      <c r="Z33" s="17">
        <f t="shared" si="24"/>
        <v>1014.5472</v>
      </c>
      <c r="AA33" s="17">
        <f t="shared" si="24"/>
        <v>1015.3448</v>
      </c>
      <c r="AB33" s="17">
        <f t="shared" si="24"/>
        <v>1016.1424000000002</v>
      </c>
      <c r="AC33" s="17">
        <f t="shared" si="24"/>
        <v>1016.9399999999999</v>
      </c>
      <c r="AD33" s="17">
        <f t="shared" si="24"/>
        <v>1017.7375999999999</v>
      </c>
      <c r="AE33" s="17">
        <f t="shared" si="24"/>
        <v>1018.5352</v>
      </c>
      <c r="AF33" s="17">
        <f t="shared" si="24"/>
        <v>1019.3328</v>
      </c>
      <c r="AG33" s="17">
        <f t="shared" si="24"/>
        <v>1020.1303999999999</v>
      </c>
      <c r="AH33" s="17">
        <f t="shared" si="24"/>
        <v>1020.928</v>
      </c>
      <c r="AI33" s="17">
        <f t="shared" si="24"/>
        <v>1021.7256</v>
      </c>
      <c r="AJ33" s="17">
        <f t="shared" si="24"/>
        <v>1022.5232000000001</v>
      </c>
      <c r="AK33" s="17">
        <f t="shared" si="24"/>
        <v>1023.3208000000001</v>
      </c>
      <c r="AL33" s="17">
        <f t="shared" si="24"/>
        <v>1024.1183999999998</v>
      </c>
      <c r="AM33" s="17">
        <f t="shared" si="24"/>
        <v>1024.9159999999999</v>
      </c>
      <c r="AN33" s="17">
        <f t="shared" si="24"/>
        <v>1025.7136</v>
      </c>
      <c r="AO33" s="17">
        <f t="shared" si="24"/>
        <v>1026.5112000000001</v>
      </c>
      <c r="AP33" s="17">
        <f t="shared" si="24"/>
        <v>1027.3088000000002</v>
      </c>
      <c r="AQ33" s="17">
        <f t="shared" si="24"/>
        <v>1028.1063999999997</v>
      </c>
      <c r="AR33" s="17">
        <f t="shared" si="24"/>
        <v>1028.904</v>
      </c>
      <c r="AS33" s="19"/>
      <c r="AT33" s="19"/>
      <c r="AU33" s="19"/>
      <c r="AV33" s="19"/>
      <c r="AW33" s="19"/>
      <c r="AX33" s="19"/>
    </row>
    <row r="34" spans="2:50" x14ac:dyDescent="0.15">
      <c r="C34" s="8" t="s">
        <v>10</v>
      </c>
      <c r="D34" t="s">
        <v>25</v>
      </c>
      <c r="E34" s="19">
        <f>E33*(1+E15)</f>
        <v>1000.7909927999999</v>
      </c>
      <c r="F34" s="19">
        <f t="shared" ref="F34:AR34" si="25">F33*(1+F15)</f>
        <v>1001.5909855999998</v>
      </c>
      <c r="G34" s="19">
        <f t="shared" si="25"/>
        <v>1002.3909783999999</v>
      </c>
      <c r="H34" s="19">
        <f t="shared" si="25"/>
        <v>1003.1909711999999</v>
      </c>
      <c r="I34" s="19">
        <f t="shared" si="25"/>
        <v>1003.9909639999998</v>
      </c>
      <c r="J34" s="19">
        <f t="shared" si="25"/>
        <v>1004.7909567999998</v>
      </c>
      <c r="K34" s="19">
        <f t="shared" si="25"/>
        <v>1005.5909495999999</v>
      </c>
      <c r="L34" s="19">
        <f t="shared" si="25"/>
        <v>1006.3909423999999</v>
      </c>
      <c r="M34" s="19">
        <f t="shared" si="25"/>
        <v>1007.1909351999999</v>
      </c>
      <c r="N34" s="19">
        <f t="shared" si="25"/>
        <v>1007.9909279999999</v>
      </c>
      <c r="O34" s="19">
        <f t="shared" si="25"/>
        <v>1008.7909207999999</v>
      </c>
      <c r="P34" s="19">
        <f t="shared" si="25"/>
        <v>1009.5909135999999</v>
      </c>
      <c r="Q34" s="19">
        <f t="shared" si="25"/>
        <v>1010.3909063999998</v>
      </c>
      <c r="R34" s="19">
        <f t="shared" si="25"/>
        <v>1011.1908992</v>
      </c>
      <c r="S34" s="19">
        <f t="shared" si="25"/>
        <v>1011.9908919999998</v>
      </c>
      <c r="T34" s="19">
        <f t="shared" si="25"/>
        <v>1012.7908847999998</v>
      </c>
      <c r="U34" s="19">
        <f t="shared" si="25"/>
        <v>1013.5908775999999</v>
      </c>
      <c r="V34" s="19">
        <f t="shared" si="25"/>
        <v>1014.3908703999999</v>
      </c>
      <c r="W34" s="19">
        <f t="shared" si="25"/>
        <v>1015.1908631999999</v>
      </c>
      <c r="X34" s="19">
        <f t="shared" si="25"/>
        <v>1015.9908559999999</v>
      </c>
      <c r="Y34" s="19">
        <f t="shared" si="25"/>
        <v>1016.7908487999998</v>
      </c>
      <c r="Z34" s="19">
        <f t="shared" si="25"/>
        <v>1017.5908415999999</v>
      </c>
      <c r="AA34" s="19">
        <f t="shared" si="25"/>
        <v>1018.3908343999999</v>
      </c>
      <c r="AB34" s="19">
        <f t="shared" si="25"/>
        <v>1019.1908272000001</v>
      </c>
      <c r="AC34" s="19">
        <f t="shared" si="25"/>
        <v>1019.9908199999999</v>
      </c>
      <c r="AD34" s="19">
        <f t="shared" si="25"/>
        <v>1020.7908127999998</v>
      </c>
      <c r="AE34" s="19">
        <f t="shared" si="25"/>
        <v>1021.5908056</v>
      </c>
      <c r="AF34" s="19">
        <f t="shared" si="25"/>
        <v>1022.3907983999999</v>
      </c>
      <c r="AG34" s="19">
        <f t="shared" si="25"/>
        <v>1023.1907911999998</v>
      </c>
      <c r="AH34" s="19">
        <f t="shared" si="25"/>
        <v>1023.9907839999998</v>
      </c>
      <c r="AI34" s="19">
        <f t="shared" si="25"/>
        <v>1024.7907767999998</v>
      </c>
      <c r="AJ34" s="19">
        <f t="shared" si="25"/>
        <v>1025.5907695999999</v>
      </c>
      <c r="AK34" s="19">
        <f t="shared" si="25"/>
        <v>1026.3907623999999</v>
      </c>
      <c r="AL34" s="19">
        <f t="shared" si="25"/>
        <v>1027.1907551999998</v>
      </c>
      <c r="AM34" s="19">
        <f t="shared" si="25"/>
        <v>1027.9907479999999</v>
      </c>
      <c r="AN34" s="19">
        <f t="shared" si="25"/>
        <v>1028.7907407999999</v>
      </c>
      <c r="AO34" s="19">
        <f t="shared" si="25"/>
        <v>1029.5907336</v>
      </c>
      <c r="AP34" s="19">
        <f t="shared" si="25"/>
        <v>1030.3907264000002</v>
      </c>
      <c r="AQ34" s="19">
        <f t="shared" si="25"/>
        <v>1031.1907191999996</v>
      </c>
      <c r="AR34" s="19">
        <f t="shared" si="25"/>
        <v>1031.9907119999998</v>
      </c>
      <c r="AS34" s="15"/>
      <c r="AT34" s="15"/>
      <c r="AU34" s="15"/>
      <c r="AV34" s="15"/>
      <c r="AW34" s="15"/>
      <c r="AX34" s="15"/>
    </row>
    <row r="35" spans="2:50" x14ac:dyDescent="0.15">
      <c r="C35" s="14" t="s">
        <v>10</v>
      </c>
      <c r="D35" s="1" t="s">
        <v>26</v>
      </c>
      <c r="E35" s="15">
        <f>(E10/(1+E15))/E33</f>
        <v>1.4988144485626511</v>
      </c>
      <c r="F35" s="15">
        <f t="shared" ref="F35:AR35" si="26">(F10/(1+F15))/F33</f>
        <v>1.4976173124216265</v>
      </c>
      <c r="G35" s="15">
        <f t="shared" si="26"/>
        <v>1.4964220871124314</v>
      </c>
      <c r="H35" s="15">
        <f t="shared" si="26"/>
        <v>1.4952287680636973</v>
      </c>
      <c r="I35" s="15">
        <f t="shared" si="26"/>
        <v>1.4940373507186269</v>
      </c>
      <c r="J35" s="15">
        <f t="shared" si="26"/>
        <v>1.4928478305349335</v>
      </c>
      <c r="K35" s="15">
        <f t="shared" si="26"/>
        <v>1.4916602029847863</v>
      </c>
      <c r="L35" s="15">
        <f t="shared" si="26"/>
        <v>1.4904744635547507</v>
      </c>
      <c r="M35" s="15">
        <f t="shared" si="26"/>
        <v>1.489290607745732</v>
      </c>
      <c r="N35" s="15">
        <f t="shared" si="26"/>
        <v>1.4881086310729179</v>
      </c>
      <c r="O35" s="15">
        <f t="shared" si="26"/>
        <v>1.4869285290657228</v>
      </c>
      <c r="P35" s="15">
        <f t="shared" si="26"/>
        <v>1.485750297267731</v>
      </c>
      <c r="Q35" s="15">
        <f t="shared" si="26"/>
        <v>1.4845739312366402</v>
      </c>
      <c r="R35" s="15">
        <f t="shared" si="26"/>
        <v>1.4833994265442061</v>
      </c>
      <c r="S35" s="15">
        <f t="shared" si="26"/>
        <v>1.4822267787761871</v>
      </c>
      <c r="T35" s="15">
        <f t="shared" si="26"/>
        <v>1.4810559835322881</v>
      </c>
      <c r="U35" s="15">
        <f t="shared" si="26"/>
        <v>1.4798870364261061</v>
      </c>
      <c r="V35" s="15">
        <f t="shared" si="26"/>
        <v>1.478719933085076</v>
      </c>
      <c r="W35" s="15">
        <f t="shared" si="26"/>
        <v>1.4775546691504149</v>
      </c>
      <c r="X35" s="15">
        <f t="shared" si="26"/>
        <v>1.476391240277068</v>
      </c>
      <c r="Y35" s="15">
        <f t="shared" si="26"/>
        <v>1.4752296421336557</v>
      </c>
      <c r="Z35" s="15">
        <f t="shared" si="26"/>
        <v>1.4740698704024187</v>
      </c>
      <c r="AA35" s="15">
        <f t="shared" si="26"/>
        <v>1.4729119207791646</v>
      </c>
      <c r="AB35" s="15">
        <f t="shared" si="26"/>
        <v>1.4717557889732151</v>
      </c>
      <c r="AC35" s="15">
        <f t="shared" si="26"/>
        <v>1.4706014707073543</v>
      </c>
      <c r="AD35" s="15">
        <f t="shared" si="26"/>
        <v>1.4694489617177717</v>
      </c>
      <c r="AE35" s="15">
        <f t="shared" si="26"/>
        <v>1.4682982577540145</v>
      </c>
      <c r="AF35" s="15">
        <f t="shared" si="26"/>
        <v>1.4671493545789331</v>
      </c>
      <c r="AG35" s="15">
        <f t="shared" si="26"/>
        <v>1.4660022479686292</v>
      </c>
      <c r="AH35" s="15">
        <f t="shared" si="26"/>
        <v>1.4648569337124036</v>
      </c>
      <c r="AI35" s="15">
        <f t="shared" si="26"/>
        <v>1.4637134076127061</v>
      </c>
      <c r="AJ35" s="15">
        <f t="shared" si="26"/>
        <v>1.4625716654850829</v>
      </c>
      <c r="AK35" s="15">
        <f t="shared" si="26"/>
        <v>1.4614317031581265</v>
      </c>
      <c r="AL35" s="15">
        <f t="shared" si="26"/>
        <v>1.4602935164734243</v>
      </c>
      <c r="AM35" s="15">
        <f t="shared" si="26"/>
        <v>1.4591571012855071</v>
      </c>
      <c r="AN35" s="15">
        <f t="shared" si="26"/>
        <v>1.4580224534618011</v>
      </c>
      <c r="AO35" s="15">
        <f t="shared" si="26"/>
        <v>1.4568895688825767</v>
      </c>
      <c r="AP35" s="15">
        <f t="shared" si="26"/>
        <v>1.4557584434408974</v>
      </c>
      <c r="AQ35" s="15">
        <f t="shared" si="26"/>
        <v>1.4546290730425735</v>
      </c>
      <c r="AR35" s="15">
        <f t="shared" si="26"/>
        <v>1.4535014536061057</v>
      </c>
    </row>
    <row r="36" spans="2:50" x14ac:dyDescent="0.15">
      <c r="C36" s="8"/>
    </row>
    <row r="37" spans="2:50" x14ac:dyDescent="0.15">
      <c r="C37" s="8"/>
      <c r="AS37" s="20"/>
      <c r="AT37" s="20"/>
      <c r="AU37" s="20"/>
      <c r="AV37" s="20"/>
      <c r="AW37" s="20"/>
      <c r="AX37" s="20"/>
    </row>
    <row r="38" spans="2:50" x14ac:dyDescent="0.15">
      <c r="B38" s="1" t="s">
        <v>27</v>
      </c>
      <c r="C38" s="8" t="s">
        <v>28</v>
      </c>
      <c r="D38" t="s">
        <v>8</v>
      </c>
      <c r="E38" s="20">
        <f>E14/(E8)</f>
        <v>5.0000000000000004E-6</v>
      </c>
      <c r="F38" s="20">
        <f t="shared" ref="F38:AR38" si="27">F14/(F8)</f>
        <v>5.0000000000000004E-6</v>
      </c>
      <c r="G38" s="20">
        <f t="shared" si="27"/>
        <v>5.0000000000000004E-6</v>
      </c>
      <c r="H38" s="20">
        <f t="shared" si="27"/>
        <v>5.0000000000000004E-6</v>
      </c>
      <c r="I38" s="20">
        <f t="shared" si="27"/>
        <v>5.0000000000000004E-6</v>
      </c>
      <c r="J38" s="20">
        <f t="shared" si="27"/>
        <v>5.0000000000000004E-6</v>
      </c>
      <c r="K38" s="20">
        <f t="shared" si="27"/>
        <v>5.0000000000000004E-6</v>
      </c>
      <c r="L38" s="20">
        <f t="shared" si="27"/>
        <v>5.0000000000000004E-6</v>
      </c>
      <c r="M38" s="20">
        <f t="shared" si="27"/>
        <v>5.0000000000000004E-6</v>
      </c>
      <c r="N38" s="20">
        <f t="shared" si="27"/>
        <v>5.0000000000000004E-6</v>
      </c>
      <c r="O38" s="20">
        <f t="shared" si="27"/>
        <v>5.0000000000000004E-6</v>
      </c>
      <c r="P38" s="20">
        <f t="shared" si="27"/>
        <v>5.0000000000000004E-6</v>
      </c>
      <c r="Q38" s="20">
        <f t="shared" si="27"/>
        <v>5.0000000000000004E-6</v>
      </c>
      <c r="R38" s="20">
        <f t="shared" si="27"/>
        <v>5.0000000000000004E-6</v>
      </c>
      <c r="S38" s="20">
        <f t="shared" si="27"/>
        <v>5.0000000000000004E-6</v>
      </c>
      <c r="T38" s="20">
        <f t="shared" si="27"/>
        <v>5.0000000000000004E-6</v>
      </c>
      <c r="U38" s="20">
        <f t="shared" si="27"/>
        <v>5.0000000000000004E-6</v>
      </c>
      <c r="V38" s="20">
        <f t="shared" si="27"/>
        <v>5.0000000000000004E-6</v>
      </c>
      <c r="W38" s="20">
        <f t="shared" si="27"/>
        <v>5.0000000000000004E-6</v>
      </c>
      <c r="X38" s="20">
        <f t="shared" si="27"/>
        <v>5.0000000000000004E-6</v>
      </c>
      <c r="Y38" s="20">
        <f t="shared" si="27"/>
        <v>5.0000000000000004E-6</v>
      </c>
      <c r="Z38" s="20">
        <f t="shared" si="27"/>
        <v>5.0000000000000004E-6</v>
      </c>
      <c r="AA38" s="20">
        <f t="shared" si="27"/>
        <v>5.0000000000000004E-6</v>
      </c>
      <c r="AB38" s="20">
        <f t="shared" si="27"/>
        <v>5.0000000000000004E-6</v>
      </c>
      <c r="AC38" s="20">
        <f t="shared" si="27"/>
        <v>5.0000000000000004E-6</v>
      </c>
      <c r="AD38" s="20">
        <f t="shared" si="27"/>
        <v>5.0000000000000004E-6</v>
      </c>
      <c r="AE38" s="20">
        <f t="shared" si="27"/>
        <v>5.0000000000000004E-6</v>
      </c>
      <c r="AF38" s="20">
        <f t="shared" si="27"/>
        <v>5.0000000000000004E-6</v>
      </c>
      <c r="AG38" s="20">
        <f t="shared" si="27"/>
        <v>5.0000000000000004E-6</v>
      </c>
      <c r="AH38" s="20">
        <f t="shared" si="27"/>
        <v>5.0000000000000004E-6</v>
      </c>
      <c r="AI38" s="20">
        <f t="shared" si="27"/>
        <v>5.0000000000000004E-6</v>
      </c>
      <c r="AJ38" s="20">
        <f t="shared" si="27"/>
        <v>5.0000000000000004E-6</v>
      </c>
      <c r="AK38" s="20">
        <f t="shared" si="27"/>
        <v>5.0000000000000004E-6</v>
      </c>
      <c r="AL38" s="20">
        <f t="shared" si="27"/>
        <v>5.0000000000000004E-6</v>
      </c>
      <c r="AM38" s="20">
        <f t="shared" si="27"/>
        <v>5.0000000000000004E-6</v>
      </c>
      <c r="AN38" s="20">
        <f t="shared" si="27"/>
        <v>5.0000000000000004E-6</v>
      </c>
      <c r="AO38" s="20">
        <f t="shared" si="27"/>
        <v>5.0000000000000004E-6</v>
      </c>
      <c r="AP38" s="20">
        <f t="shared" si="27"/>
        <v>5.0000000000000004E-6</v>
      </c>
      <c r="AQ38" s="20">
        <f t="shared" si="27"/>
        <v>5.0000000000000004E-6</v>
      </c>
      <c r="AR38" s="20">
        <f t="shared" si="27"/>
        <v>5.0000000000000004E-6</v>
      </c>
      <c r="AS38" s="17"/>
      <c r="AT38" s="17"/>
      <c r="AU38" s="17"/>
      <c r="AV38" s="17"/>
      <c r="AW38" s="17"/>
      <c r="AX38" s="17"/>
    </row>
    <row r="39" spans="2:50" x14ac:dyDescent="0.15">
      <c r="B39" t="s">
        <v>29</v>
      </c>
      <c r="C39" s="8" t="s">
        <v>13</v>
      </c>
      <c r="D39" t="s">
        <v>30</v>
      </c>
      <c r="E39" s="17">
        <f>1/E32</f>
        <v>9.984659732046328E-4</v>
      </c>
      <c r="F39" s="17">
        <f t="shared" ref="F39:AR39" si="28">1/F32</f>
        <v>9.9767145114589874E-4</v>
      </c>
      <c r="G39" s="17">
        <f t="shared" si="28"/>
        <v>9.9687819255210651E-4</v>
      </c>
      <c r="H39" s="17">
        <f t="shared" si="28"/>
        <v>9.9608619441186961E-4</v>
      </c>
      <c r="I39" s="17">
        <f t="shared" si="28"/>
        <v>9.9529545372336378E-4</v>
      </c>
      <c r="J39" s="17">
        <f t="shared" si="28"/>
        <v>9.9450596749428924E-4</v>
      </c>
      <c r="K39" s="17">
        <f t="shared" si="28"/>
        <v>9.9371773274183235E-4</v>
      </c>
      <c r="L39" s="17">
        <f t="shared" si="28"/>
        <v>9.9293074649262915E-4</v>
      </c>
      <c r="M39" s="17">
        <f t="shared" si="28"/>
        <v>9.9214500578272764E-4</v>
      </c>
      <c r="N39" s="17">
        <f t="shared" si="28"/>
        <v>9.9136050765754919E-4</v>
      </c>
      <c r="O39" s="17">
        <f t="shared" si="28"/>
        <v>9.9057724917185402E-4</v>
      </c>
      <c r="P39" s="17">
        <f t="shared" si="28"/>
        <v>9.897952273897016E-4</v>
      </c>
      <c r="Q39" s="17">
        <f t="shared" si="28"/>
        <v>9.8901443938441652E-4</v>
      </c>
      <c r="R39" s="17">
        <f t="shared" si="28"/>
        <v>9.8823488223854995E-4</v>
      </c>
      <c r="S39" s="17">
        <f t="shared" si="28"/>
        <v>9.8745655304384472E-4</v>
      </c>
      <c r="T39" s="17">
        <f t="shared" si="28"/>
        <v>9.8667944890119797E-4</v>
      </c>
      <c r="U39" s="17">
        <f t="shared" si="28"/>
        <v>9.8590356692062589E-4</v>
      </c>
      <c r="V39" s="17">
        <f t="shared" si="28"/>
        <v>9.8512890422122875E-4</v>
      </c>
      <c r="W39" s="17">
        <f t="shared" si="28"/>
        <v>9.8435545793115276E-4</v>
      </c>
      <c r="X39" s="17">
        <f t="shared" si="28"/>
        <v>9.8358322518755687E-4</v>
      </c>
      <c r="Y39" s="17">
        <f t="shared" si="28"/>
        <v>9.828122031365768E-4</v>
      </c>
      <c r="Z39" s="17">
        <f t="shared" si="28"/>
        <v>9.8204238893328903E-4</v>
      </c>
      <c r="AA39" s="17">
        <f t="shared" si="28"/>
        <v>9.8127377974167743E-4</v>
      </c>
      <c r="AB39" s="17">
        <f t="shared" si="28"/>
        <v>9.8050637273459657E-4</v>
      </c>
      <c r="AC39" s="17">
        <f t="shared" si="28"/>
        <v>9.7974016509373924E-4</v>
      </c>
      <c r="AD39" s="17">
        <f t="shared" si="28"/>
        <v>9.7897515400959933E-4</v>
      </c>
      <c r="AE39" s="17">
        <f t="shared" si="28"/>
        <v>9.7821133668143955E-4</v>
      </c>
      <c r="AF39" s="17">
        <f t="shared" si="28"/>
        <v>9.7744871031725652E-4</v>
      </c>
      <c r="AG39" s="17">
        <f t="shared" si="28"/>
        <v>9.7668727213374735E-4</v>
      </c>
      <c r="AH39" s="17">
        <f t="shared" si="28"/>
        <v>9.7592701935627377E-4</v>
      </c>
      <c r="AI39" s="17">
        <f t="shared" si="28"/>
        <v>9.7516794921883156E-4</v>
      </c>
      <c r="AJ39" s="17">
        <f t="shared" si="28"/>
        <v>9.7441005896401422E-4</v>
      </c>
      <c r="AK39" s="17">
        <f t="shared" si="28"/>
        <v>9.7365334584298164E-4</v>
      </c>
      <c r="AL39" s="17">
        <f t="shared" si="28"/>
        <v>9.7289780711542486E-4</v>
      </c>
      <c r="AM39" s="17">
        <f t="shared" si="28"/>
        <v>9.7214344004953454E-4</v>
      </c>
      <c r="AN39" s="17">
        <f t="shared" si="28"/>
        <v>9.7139024192196806E-4</v>
      </c>
      <c r="AO39" s="17">
        <f t="shared" si="28"/>
        <v>9.7063821001781489E-4</v>
      </c>
      <c r="AP39" s="17">
        <f t="shared" si="28"/>
        <v>9.6988734163056737E-4</v>
      </c>
      <c r="AQ39" s="17">
        <f t="shared" si="28"/>
        <v>9.6913763406208454E-4</v>
      </c>
      <c r="AR39" s="17">
        <f t="shared" si="28"/>
        <v>9.6838908462256151E-4</v>
      </c>
      <c r="AS39" s="17"/>
      <c r="AT39" s="17"/>
      <c r="AU39" s="17"/>
      <c r="AV39" s="17"/>
      <c r="AW39" s="17"/>
      <c r="AX39" s="17"/>
    </row>
    <row r="40" spans="2:50" x14ac:dyDescent="0.15">
      <c r="C40" s="8" t="s">
        <v>13</v>
      </c>
      <c r="D40" t="s">
        <v>31</v>
      </c>
      <c r="E40" s="17">
        <f>E27</f>
        <v>-1.1917770128616427</v>
      </c>
      <c r="F40" s="17">
        <f t="shared" ref="F40:AR40" si="29">F27</f>
        <v>-1.0313691966786502</v>
      </c>
      <c r="G40" s="17">
        <f t="shared" si="29"/>
        <v>-0.87108960039065197</v>
      </c>
      <c r="H40" s="17">
        <f t="shared" si="29"/>
        <v>-0.71093807032267031</v>
      </c>
      <c r="I40" s="17">
        <f t="shared" si="29"/>
        <v>-0.55091445304530029</v>
      </c>
      <c r="J40" s="17">
        <f t="shared" si="29"/>
        <v>-0.39101859537405753</v>
      </c>
      <c r="K40" s="17">
        <f t="shared" si="29"/>
        <v>-0.23125034436895911</v>
      </c>
      <c r="L40" s="17">
        <f t="shared" si="29"/>
        <v>-7.1609547334103782E-2</v>
      </c>
      <c r="M40" s="17">
        <f t="shared" si="29"/>
        <v>8.7903948182973632E-2</v>
      </c>
      <c r="N40" s="17">
        <f t="shared" si="29"/>
        <v>0.2472902943916058</v>
      </c>
      <c r="O40" s="17">
        <f t="shared" si="29"/>
        <v>0.40654964325863546</v>
      </c>
      <c r="P40" s="17">
        <f t="shared" si="29"/>
        <v>0.56568214650883097</v>
      </c>
      <c r="Q40" s="17">
        <f t="shared" si="29"/>
        <v>0.72468795562529986</v>
      </c>
      <c r="R40" s="17">
        <f t="shared" si="29"/>
        <v>0.88356722185012859</v>
      </c>
      <c r="S40" s="17">
        <f t="shared" si="29"/>
        <v>1.0423200961846792</v>
      </c>
      <c r="T40" s="17">
        <f t="shared" si="29"/>
        <v>1.200946729390229</v>
      </c>
      <c r="U40" s="17">
        <f t="shared" si="29"/>
        <v>1.3594472719883761</v>
      </c>
      <c r="V40" s="17">
        <f t="shared" si="29"/>
        <v>1.5178218742614527</v>
      </c>
      <c r="W40" s="17">
        <f t="shared" si="29"/>
        <v>1.6760706862531531</v>
      </c>
      <c r="X40" s="17">
        <f t="shared" si="29"/>
        <v>1.8341938577688301</v>
      </c>
      <c r="Y40" s="17">
        <f t="shared" si="29"/>
        <v>1.9921915383761253</v>
      </c>
      <c r="Z40" s="17">
        <f t="shared" si="29"/>
        <v>2.1500638774053722</v>
      </c>
      <c r="AA40" s="17">
        <f t="shared" si="29"/>
        <v>2.3078110239499976</v>
      </c>
      <c r="AB40" s="17">
        <f t="shared" si="29"/>
        <v>2.465433126867175</v>
      </c>
      <c r="AC40" s="17">
        <f t="shared" si="29"/>
        <v>2.6229303347779984</v>
      </c>
      <c r="AD40" s="17">
        <f t="shared" si="29"/>
        <v>2.7803027960683302</v>
      </c>
      <c r="AE40" s="17">
        <f t="shared" si="29"/>
        <v>2.9375506588889757</v>
      </c>
      <c r="AF40" s="17">
        <f t="shared" si="29"/>
        <v>3.094674071156196</v>
      </c>
      <c r="AG40" s="17">
        <f t="shared" si="29"/>
        <v>3.2516731805522792</v>
      </c>
      <c r="AH40" s="17">
        <f t="shared" si="29"/>
        <v>3.4085481345259399</v>
      </c>
      <c r="AI40" s="17">
        <f t="shared" si="29"/>
        <v>3.5652990802927094</v>
      </c>
      <c r="AJ40" s="17">
        <f t="shared" si="29"/>
        <v>3.7219261648355815</v>
      </c>
      <c r="AK40" s="17">
        <f t="shared" si="29"/>
        <v>3.8784295349051945</v>
      </c>
      <c r="AL40" s="17">
        <f t="shared" si="29"/>
        <v>4.0348093370205476</v>
      </c>
      <c r="AM40" s="17">
        <f t="shared" si="29"/>
        <v>4.1910657174694874</v>
      </c>
      <c r="AN40" s="17">
        <f t="shared" si="29"/>
        <v>4.3471988223087781</v>
      </c>
      <c r="AO40" s="17">
        <f t="shared" si="29"/>
        <v>4.5032087973650361</v>
      </c>
      <c r="AP40" s="17">
        <f t="shared" si="29"/>
        <v>4.6590957882347883</v>
      </c>
      <c r="AQ40" s="17">
        <f t="shared" si="29"/>
        <v>4.8148599402851895</v>
      </c>
      <c r="AR40" s="17">
        <f t="shared" si="29"/>
        <v>4.9705013986545188</v>
      </c>
      <c r="AS40" s="17"/>
      <c r="AT40" s="17"/>
      <c r="AU40" s="17"/>
      <c r="AV40" s="17"/>
      <c r="AW40" s="17"/>
      <c r="AX40" s="17"/>
    </row>
    <row r="41" spans="2:50" x14ac:dyDescent="0.15">
      <c r="C41" s="8" t="s">
        <v>16</v>
      </c>
      <c r="D41" t="s">
        <v>17</v>
      </c>
      <c r="E41" s="17">
        <f>E40*E15</f>
        <v>-3.5753310385849284E-3</v>
      </c>
      <c r="F41" s="17">
        <f t="shared" ref="F41:AR41" si="30">F40*F15</f>
        <v>-3.0941075900359507E-3</v>
      </c>
      <c r="G41" s="17">
        <f t="shared" si="30"/>
        <v>-2.6132688011719558E-3</v>
      </c>
      <c r="H41" s="17">
        <f t="shared" si="30"/>
        <v>-2.1328142109680111E-3</v>
      </c>
      <c r="I41" s="17">
        <f t="shared" si="30"/>
        <v>-1.6527433591359008E-3</v>
      </c>
      <c r="J41" s="17">
        <f t="shared" si="30"/>
        <v>-1.1730557861221727E-3</v>
      </c>
      <c r="K41" s="17">
        <f t="shared" si="30"/>
        <v>-6.9375103310687731E-4</v>
      </c>
      <c r="L41" s="17">
        <f t="shared" si="30"/>
        <v>-2.1482864200231136E-4</v>
      </c>
      <c r="M41" s="17">
        <f t="shared" si="30"/>
        <v>2.6371184454892089E-4</v>
      </c>
      <c r="N41" s="17">
        <f t="shared" si="30"/>
        <v>7.418708831748174E-4</v>
      </c>
      <c r="O41" s="17">
        <f t="shared" si="30"/>
        <v>1.2196489297759065E-3</v>
      </c>
      <c r="P41" s="17">
        <f t="shared" si="30"/>
        <v>1.6970464395264929E-3</v>
      </c>
      <c r="Q41" s="17">
        <f t="shared" si="30"/>
        <v>2.1740638668758996E-3</v>
      </c>
      <c r="R41" s="17">
        <f t="shared" si="30"/>
        <v>2.6507016655503857E-3</v>
      </c>
      <c r="S41" s="17">
        <f t="shared" si="30"/>
        <v>3.1269602885540377E-3</v>
      </c>
      <c r="T41" s="17">
        <f t="shared" si="30"/>
        <v>3.6028401881706869E-3</v>
      </c>
      <c r="U41" s="17">
        <f t="shared" si="30"/>
        <v>4.078341815965128E-3</v>
      </c>
      <c r="V41" s="17">
        <f t="shared" si="30"/>
        <v>4.5534656227843584E-3</v>
      </c>
      <c r="W41" s="17">
        <f t="shared" si="30"/>
        <v>5.0282120587594598E-3</v>
      </c>
      <c r="X41" s="17">
        <f t="shared" si="30"/>
        <v>5.5025815733064903E-3</v>
      </c>
      <c r="Y41" s="17">
        <f t="shared" si="30"/>
        <v>5.9765746151283763E-3</v>
      </c>
      <c r="Z41" s="17">
        <f t="shared" si="30"/>
        <v>6.4501916322161163E-3</v>
      </c>
      <c r="AA41" s="17">
        <f t="shared" si="30"/>
        <v>6.9234330718499926E-3</v>
      </c>
      <c r="AB41" s="17">
        <f t="shared" si="30"/>
        <v>7.3962993806015254E-3</v>
      </c>
      <c r="AC41" s="17">
        <f t="shared" si="30"/>
        <v>7.8687910043339949E-3</v>
      </c>
      <c r="AD41" s="17">
        <f t="shared" si="30"/>
        <v>8.34090838820499E-3</v>
      </c>
      <c r="AE41" s="17">
        <f t="shared" si="30"/>
        <v>8.8126519766669274E-3</v>
      </c>
      <c r="AF41" s="17">
        <f t="shared" si="30"/>
        <v>9.2840222134685877E-3</v>
      </c>
      <c r="AG41" s="17">
        <f t="shared" si="30"/>
        <v>9.7550195416568376E-3</v>
      </c>
      <c r="AH41" s="17">
        <f t="shared" si="30"/>
        <v>1.0225644403577819E-2</v>
      </c>
      <c r="AI41" s="17">
        <f t="shared" si="30"/>
        <v>1.0695897240878128E-2</v>
      </c>
      <c r="AJ41" s="17">
        <f t="shared" si="30"/>
        <v>1.1165778494506744E-2</v>
      </c>
      <c r="AK41" s="17">
        <f t="shared" si="30"/>
        <v>1.1635288604715584E-2</v>
      </c>
      <c r="AL41" s="17">
        <f t="shared" si="30"/>
        <v>1.2104428011061643E-2</v>
      </c>
      <c r="AM41" s="17">
        <f t="shared" si="30"/>
        <v>1.2573197152408462E-2</v>
      </c>
      <c r="AN41" s="17">
        <f t="shared" si="30"/>
        <v>1.3041596466926335E-2</v>
      </c>
      <c r="AO41" s="17">
        <f t="shared" si="30"/>
        <v>1.3509626392095108E-2</v>
      </c>
      <c r="AP41" s="17">
        <f t="shared" si="30"/>
        <v>1.3977287364704365E-2</v>
      </c>
      <c r="AQ41" s="17">
        <f t="shared" si="30"/>
        <v>1.4444579820855568E-2</v>
      </c>
      <c r="AR41" s="17">
        <f t="shared" si="30"/>
        <v>1.4911504195963557E-2</v>
      </c>
      <c r="AS41" s="17"/>
      <c r="AT41" s="17"/>
      <c r="AU41" s="17"/>
      <c r="AV41" s="17"/>
      <c r="AW41" s="17"/>
      <c r="AX41" s="17"/>
    </row>
    <row r="42" spans="2:50" x14ac:dyDescent="0.15">
      <c r="C42" s="8" t="s">
        <v>13</v>
      </c>
      <c r="D42" t="s">
        <v>32</v>
      </c>
      <c r="E42" s="17">
        <f>E40-E41</f>
        <v>-1.1882016818230579</v>
      </c>
      <c r="F42" s="17">
        <f t="shared" ref="F42:AR42" si="31">F40-F41</f>
        <v>-1.0282750890886143</v>
      </c>
      <c r="G42" s="17">
        <f t="shared" si="31"/>
        <v>-0.86847633158948001</v>
      </c>
      <c r="H42" s="17">
        <f t="shared" si="31"/>
        <v>-0.70880525611170231</v>
      </c>
      <c r="I42" s="17">
        <f t="shared" si="31"/>
        <v>-0.54926170968616439</v>
      </c>
      <c r="J42" s="17">
        <f t="shared" si="31"/>
        <v>-0.38984553958793539</v>
      </c>
      <c r="K42" s="17">
        <f t="shared" si="31"/>
        <v>-0.23055659333585224</v>
      </c>
      <c r="L42" s="17">
        <f t="shared" si="31"/>
        <v>-7.1394718692101469E-2</v>
      </c>
      <c r="M42" s="17">
        <f t="shared" si="31"/>
        <v>8.7640236338424715E-2</v>
      </c>
      <c r="N42" s="17">
        <f t="shared" si="31"/>
        <v>0.24654842350843098</v>
      </c>
      <c r="O42" s="17">
        <f t="shared" si="31"/>
        <v>0.40532999432885958</v>
      </c>
      <c r="P42" s="17">
        <f t="shared" si="31"/>
        <v>0.56398510006930447</v>
      </c>
      <c r="Q42" s="17">
        <f t="shared" si="31"/>
        <v>0.72251389175842395</v>
      </c>
      <c r="R42" s="17">
        <f t="shared" si="31"/>
        <v>0.88091652018457822</v>
      </c>
      <c r="S42" s="17">
        <f t="shared" si="31"/>
        <v>1.0391931358961253</v>
      </c>
      <c r="T42" s="17">
        <f t="shared" si="31"/>
        <v>1.1973438892020583</v>
      </c>
      <c r="U42" s="17">
        <f t="shared" si="31"/>
        <v>1.355368930172411</v>
      </c>
      <c r="V42" s="17">
        <f t="shared" si="31"/>
        <v>1.5132684086386683</v>
      </c>
      <c r="W42" s="17">
        <f t="shared" si="31"/>
        <v>1.6710424741943937</v>
      </c>
      <c r="X42" s="17">
        <f t="shared" si="31"/>
        <v>1.8286912761955236</v>
      </c>
      <c r="Y42" s="17">
        <f t="shared" si="31"/>
        <v>1.9862149637609969</v>
      </c>
      <c r="Z42" s="17">
        <f t="shared" si="31"/>
        <v>2.1436136857731563</v>
      </c>
      <c r="AA42" s="17">
        <f t="shared" si="31"/>
        <v>2.3008875908781476</v>
      </c>
      <c r="AB42" s="17">
        <f t="shared" si="31"/>
        <v>2.4580368274865734</v>
      </c>
      <c r="AC42" s="17">
        <f t="shared" si="31"/>
        <v>2.6150615437736646</v>
      </c>
      <c r="AD42" s="17">
        <f t="shared" si="31"/>
        <v>2.7719618876801251</v>
      </c>
      <c r="AE42" s="17">
        <f t="shared" si="31"/>
        <v>2.9287380069123086</v>
      </c>
      <c r="AF42" s="17">
        <f t="shared" si="31"/>
        <v>3.0853900489427275</v>
      </c>
      <c r="AG42" s="17">
        <f t="shared" si="31"/>
        <v>3.2419181610106222</v>
      </c>
      <c r="AH42" s="17">
        <f t="shared" si="31"/>
        <v>3.3983224901223621</v>
      </c>
      <c r="AI42" s="17">
        <f t="shared" si="31"/>
        <v>3.5546031830518312</v>
      </c>
      <c r="AJ42" s="17">
        <f t="shared" si="31"/>
        <v>3.7107603863410747</v>
      </c>
      <c r="AK42" s="17">
        <f t="shared" si="31"/>
        <v>3.8667942463004787</v>
      </c>
      <c r="AL42" s="17">
        <f t="shared" si="31"/>
        <v>4.0227049090094855</v>
      </c>
      <c r="AM42" s="17">
        <f t="shared" si="31"/>
        <v>4.1784925203170786</v>
      </c>
      <c r="AN42" s="17">
        <f t="shared" si="31"/>
        <v>4.3341572258418521</v>
      </c>
      <c r="AO42" s="17">
        <f t="shared" si="31"/>
        <v>4.4896991709729406</v>
      </c>
      <c r="AP42" s="17">
        <f t="shared" si="31"/>
        <v>4.6451185008700842</v>
      </c>
      <c r="AQ42" s="17">
        <f t="shared" si="31"/>
        <v>4.800415360464334</v>
      </c>
      <c r="AR42" s="17">
        <f t="shared" si="31"/>
        <v>4.955589894458555</v>
      </c>
      <c r="AS42" s="17"/>
      <c r="AT42" s="17"/>
      <c r="AU42" s="17"/>
      <c r="AV42" s="17"/>
      <c r="AW42" s="17"/>
      <c r="AX42" s="17"/>
    </row>
    <row r="43" spans="2:50" x14ac:dyDescent="0.15">
      <c r="C43" s="8" t="s">
        <v>13</v>
      </c>
      <c r="D43" t="s">
        <v>33</v>
      </c>
      <c r="E43" s="17">
        <f>E42*E38</f>
        <v>-5.9410084091152895E-6</v>
      </c>
      <c r="F43" s="17">
        <f t="shared" ref="F43:AR43" si="32">F42*F38</f>
        <v>-5.1413754454430721E-6</v>
      </c>
      <c r="G43" s="17">
        <f t="shared" si="32"/>
        <v>-4.3423816579474004E-6</v>
      </c>
      <c r="H43" s="17">
        <f t="shared" si="32"/>
        <v>-3.5440262805585118E-6</v>
      </c>
      <c r="I43" s="17">
        <f t="shared" si="32"/>
        <v>-2.7463085484308221E-6</v>
      </c>
      <c r="J43" s="17">
        <f t="shared" si="32"/>
        <v>-1.9492276979396771E-6</v>
      </c>
      <c r="K43" s="17">
        <f t="shared" si="32"/>
        <v>-1.1527829666792614E-6</v>
      </c>
      <c r="L43" s="17">
        <f t="shared" si="32"/>
        <v>-3.5697359346050737E-7</v>
      </c>
      <c r="M43" s="17">
        <f t="shared" si="32"/>
        <v>4.3820118169212363E-7</v>
      </c>
      <c r="N43" s="17">
        <f t="shared" si="32"/>
        <v>1.2327421175421549E-6</v>
      </c>
      <c r="O43" s="17">
        <f t="shared" si="32"/>
        <v>2.0266499716442981E-6</v>
      </c>
      <c r="P43" s="17">
        <f t="shared" si="32"/>
        <v>2.8199255003465225E-6</v>
      </c>
      <c r="Q43" s="17">
        <f t="shared" si="32"/>
        <v>3.6125694587921201E-6</v>
      </c>
      <c r="R43" s="17">
        <f t="shared" si="32"/>
        <v>4.4045826009228912E-6</v>
      </c>
      <c r="S43" s="17">
        <f t="shared" si="32"/>
        <v>5.1959656794806264E-6</v>
      </c>
      <c r="T43" s="17">
        <f t="shared" si="32"/>
        <v>5.9867194460102917E-6</v>
      </c>
      <c r="U43" s="17">
        <f t="shared" si="32"/>
        <v>6.776844650862056E-6</v>
      </c>
      <c r="V43" s="17">
        <f t="shared" si="32"/>
        <v>7.5663420431933421E-6</v>
      </c>
      <c r="W43" s="17">
        <f t="shared" si="32"/>
        <v>8.3552123709719693E-6</v>
      </c>
      <c r="X43" s="17">
        <f t="shared" si="32"/>
        <v>9.1434563809776195E-6</v>
      </c>
      <c r="Y43" s="17">
        <f t="shared" si="32"/>
        <v>9.9310748188049858E-6</v>
      </c>
      <c r="Z43" s="17">
        <f t="shared" si="32"/>
        <v>1.0718068428865782E-5</v>
      </c>
      <c r="AA43" s="17">
        <f t="shared" si="32"/>
        <v>1.1504437954390739E-5</v>
      </c>
      <c r="AB43" s="17">
        <f t="shared" si="32"/>
        <v>1.2290184137432869E-5</v>
      </c>
      <c r="AC43" s="17">
        <f t="shared" si="32"/>
        <v>1.3075307718868323E-5</v>
      </c>
      <c r="AD43" s="17">
        <f t="shared" si="32"/>
        <v>1.3859809438400627E-5</v>
      </c>
      <c r="AE43" s="17">
        <f t="shared" si="32"/>
        <v>1.4643690034561544E-5</v>
      </c>
      <c r="AF43" s="17">
        <f t="shared" si="32"/>
        <v>1.5426950244713639E-5</v>
      </c>
      <c r="AG43" s="17">
        <f t="shared" si="32"/>
        <v>1.6209590805053114E-5</v>
      </c>
      <c r="AH43" s="17">
        <f t="shared" si="32"/>
        <v>1.6991612450611812E-5</v>
      </c>
      <c r="AI43" s="17">
        <f t="shared" si="32"/>
        <v>1.7773015915259156E-5</v>
      </c>
      <c r="AJ43" s="17">
        <f t="shared" si="32"/>
        <v>1.8553801931705374E-5</v>
      </c>
      <c r="AK43" s="17">
        <f t="shared" si="32"/>
        <v>1.9333971231502394E-5</v>
      </c>
      <c r="AL43" s="17">
        <f t="shared" si="32"/>
        <v>2.0113524545047428E-5</v>
      </c>
      <c r="AM43" s="17">
        <f t="shared" si="32"/>
        <v>2.0892462601585394E-5</v>
      </c>
      <c r="AN43" s="17">
        <f t="shared" si="32"/>
        <v>2.1670786129209263E-5</v>
      </c>
      <c r="AO43" s="17">
        <f t="shared" si="32"/>
        <v>2.2448495854864705E-5</v>
      </c>
      <c r="AP43" s="17">
        <f t="shared" si="32"/>
        <v>2.3225592504350422E-5</v>
      </c>
      <c r="AQ43" s="17">
        <f t="shared" si="32"/>
        <v>2.4002076802321672E-5</v>
      </c>
      <c r="AR43" s="17">
        <f t="shared" si="32"/>
        <v>2.4777949472292777E-5</v>
      </c>
      <c r="AS43" s="17"/>
      <c r="AT43" s="17"/>
      <c r="AU43" s="17"/>
      <c r="AV43" s="17"/>
      <c r="AW43" s="17"/>
      <c r="AX43" s="17"/>
    </row>
    <row r="44" spans="2:50" x14ac:dyDescent="0.15">
      <c r="C44" s="8" t="s">
        <v>13</v>
      </c>
      <c r="D44" t="s">
        <v>24</v>
      </c>
      <c r="E44" s="17">
        <f>E39+E43</f>
        <v>9.925249647955174E-4</v>
      </c>
      <c r="F44" s="17">
        <f t="shared" ref="F44:AR44" si="33">F39+F43</f>
        <v>9.925300757004556E-4</v>
      </c>
      <c r="G44" s="17">
        <f t="shared" si="33"/>
        <v>9.9253581089415901E-4</v>
      </c>
      <c r="H44" s="17">
        <f t="shared" si="33"/>
        <v>9.9254216813131108E-4</v>
      </c>
      <c r="I44" s="17">
        <f t="shared" si="33"/>
        <v>9.9254914517493296E-4</v>
      </c>
      <c r="J44" s="17">
        <f t="shared" si="33"/>
        <v>9.9255673979634952E-4</v>
      </c>
      <c r="K44" s="17">
        <f t="shared" si="33"/>
        <v>9.9256494977515309E-4</v>
      </c>
      <c r="L44" s="17">
        <f t="shared" si="33"/>
        <v>9.9257377289916856E-4</v>
      </c>
      <c r="M44" s="17">
        <f t="shared" si="33"/>
        <v>9.9258320696441978E-4</v>
      </c>
      <c r="N44" s="17">
        <f t="shared" si="33"/>
        <v>9.925932497750914E-4</v>
      </c>
      <c r="O44" s="17">
        <f t="shared" si="33"/>
        <v>9.9260389914349826E-4</v>
      </c>
      <c r="P44" s="17">
        <f t="shared" si="33"/>
        <v>9.9261515289004814E-4</v>
      </c>
      <c r="Q44" s="17">
        <f t="shared" si="33"/>
        <v>9.9262700884320855E-4</v>
      </c>
      <c r="R44" s="17">
        <f t="shared" si="33"/>
        <v>9.9263946483947292E-4</v>
      </c>
      <c r="S44" s="17">
        <f t="shared" si="33"/>
        <v>9.9265251872332526E-4</v>
      </c>
      <c r="T44" s="17">
        <f t="shared" si="33"/>
        <v>9.9266616834720826E-4</v>
      </c>
      <c r="U44" s="17">
        <f t="shared" si="33"/>
        <v>9.9268041157148795E-4</v>
      </c>
      <c r="V44" s="17">
        <f t="shared" si="33"/>
        <v>9.9269524626442208E-4</v>
      </c>
      <c r="W44" s="17">
        <f t="shared" si="33"/>
        <v>9.9271067030212473E-4</v>
      </c>
      <c r="X44" s="17">
        <f t="shared" si="33"/>
        <v>9.9272668156853445E-4</v>
      </c>
      <c r="Y44" s="17">
        <f t="shared" si="33"/>
        <v>9.9274327795538173E-4</v>
      </c>
      <c r="Z44" s="17">
        <f t="shared" si="33"/>
        <v>9.9276045736215474E-4</v>
      </c>
      <c r="AA44" s="17">
        <f t="shared" si="33"/>
        <v>9.9277821769606814E-4</v>
      </c>
      <c r="AB44" s="17">
        <f t="shared" si="33"/>
        <v>9.9279655687202939E-4</v>
      </c>
      <c r="AC44" s="17">
        <f t="shared" si="33"/>
        <v>9.9281547281260762E-4</v>
      </c>
      <c r="AD44" s="17">
        <f t="shared" si="33"/>
        <v>9.9283496344799993E-4</v>
      </c>
      <c r="AE44" s="17">
        <f t="shared" si="33"/>
        <v>9.9285502671600111E-4</v>
      </c>
      <c r="AF44" s="17">
        <f t="shared" si="33"/>
        <v>9.9287566056197019E-4</v>
      </c>
      <c r="AG44" s="17">
        <f t="shared" si="33"/>
        <v>9.9289686293880055E-4</v>
      </c>
      <c r="AH44" s="17">
        <f t="shared" si="33"/>
        <v>9.9291863180688564E-4</v>
      </c>
      <c r="AI44" s="17">
        <f t="shared" si="33"/>
        <v>9.929409651340908E-4</v>
      </c>
      <c r="AJ44" s="17">
        <f t="shared" si="33"/>
        <v>9.9296386089571965E-4</v>
      </c>
      <c r="AK44" s="17">
        <f t="shared" si="33"/>
        <v>9.9298731707448394E-4</v>
      </c>
      <c r="AL44" s="17">
        <f t="shared" si="33"/>
        <v>9.9301133166047233E-4</v>
      </c>
      <c r="AM44" s="17">
        <f t="shared" si="33"/>
        <v>9.9303590265111983E-4</v>
      </c>
      <c r="AN44" s="17">
        <f t="shared" si="33"/>
        <v>9.9306102805117743E-4</v>
      </c>
      <c r="AO44" s="17">
        <f t="shared" si="33"/>
        <v>9.9308670587267955E-4</v>
      </c>
      <c r="AP44" s="17">
        <f t="shared" si="33"/>
        <v>9.9311293413491784E-4</v>
      </c>
      <c r="AQ44" s="17">
        <f t="shared" si="33"/>
        <v>9.9313971086440627E-4</v>
      </c>
      <c r="AR44" s="17">
        <f t="shared" si="33"/>
        <v>9.9316703409485421E-4</v>
      </c>
      <c r="AS44" s="19"/>
      <c r="AT44" s="19"/>
      <c r="AU44" s="19"/>
      <c r="AV44" s="19"/>
      <c r="AW44" s="19"/>
      <c r="AX44" s="19"/>
    </row>
    <row r="45" spans="2:50" x14ac:dyDescent="0.15">
      <c r="C45" s="8" t="s">
        <v>13</v>
      </c>
      <c r="D45" t="s">
        <v>20</v>
      </c>
      <c r="E45" s="19">
        <f>(E44+E39)/2</f>
        <v>9.9549546900007521E-4</v>
      </c>
      <c r="F45" s="19">
        <f t="shared" ref="F45:AR45" si="34">(F44+F39)/2</f>
        <v>9.9510076342317717E-4</v>
      </c>
      <c r="G45" s="19">
        <f t="shared" si="34"/>
        <v>9.9470700172313276E-4</v>
      </c>
      <c r="H45" s="19">
        <f t="shared" si="34"/>
        <v>9.9431418127159023E-4</v>
      </c>
      <c r="I45" s="19">
        <f t="shared" si="34"/>
        <v>9.9392229944914837E-4</v>
      </c>
      <c r="J45" s="19">
        <f t="shared" si="34"/>
        <v>9.9353135364531938E-4</v>
      </c>
      <c r="K45" s="19">
        <f t="shared" si="34"/>
        <v>9.9314134125849272E-4</v>
      </c>
      <c r="L45" s="19">
        <f t="shared" si="34"/>
        <v>9.9275225969589886E-4</v>
      </c>
      <c r="M45" s="19">
        <f t="shared" si="34"/>
        <v>9.9236410637357371E-4</v>
      </c>
      <c r="N45" s="19">
        <f t="shared" si="34"/>
        <v>9.9197687871632029E-4</v>
      </c>
      <c r="O45" s="19">
        <f t="shared" si="34"/>
        <v>9.9159057415767614E-4</v>
      </c>
      <c r="P45" s="19">
        <f t="shared" si="34"/>
        <v>9.9120519013987498E-4</v>
      </c>
      <c r="Q45" s="19">
        <f t="shared" si="34"/>
        <v>9.9082072411381264E-4</v>
      </c>
      <c r="R45" s="19">
        <f t="shared" si="34"/>
        <v>9.9043717353901155E-4</v>
      </c>
      <c r="S45" s="19">
        <f t="shared" si="34"/>
        <v>9.900545358835851E-4</v>
      </c>
      <c r="T45" s="19">
        <f t="shared" si="34"/>
        <v>9.8967280862420322E-4</v>
      </c>
      <c r="U45" s="19">
        <f t="shared" si="34"/>
        <v>9.8929198924605681E-4</v>
      </c>
      <c r="V45" s="19">
        <f t="shared" si="34"/>
        <v>9.8891207524282542E-4</v>
      </c>
      <c r="W45" s="19">
        <f t="shared" si="34"/>
        <v>9.8853306411663885E-4</v>
      </c>
      <c r="X45" s="19">
        <f t="shared" si="34"/>
        <v>9.8815495337804555E-4</v>
      </c>
      <c r="Y45" s="19">
        <f t="shared" si="34"/>
        <v>9.8777774054597915E-4</v>
      </c>
      <c r="Z45" s="19">
        <f t="shared" si="34"/>
        <v>9.8740142314772189E-4</v>
      </c>
      <c r="AA45" s="19">
        <f t="shared" si="34"/>
        <v>9.8702599871887267E-4</v>
      </c>
      <c r="AB45" s="19">
        <f t="shared" si="34"/>
        <v>9.8665146480331287E-4</v>
      </c>
      <c r="AC45" s="19">
        <f t="shared" si="34"/>
        <v>9.8627781895317332E-4</v>
      </c>
      <c r="AD45" s="19">
        <f t="shared" si="34"/>
        <v>9.8590505872879963E-4</v>
      </c>
      <c r="AE45" s="19">
        <f t="shared" si="34"/>
        <v>9.8553318169872033E-4</v>
      </c>
      <c r="AF45" s="19">
        <f t="shared" si="34"/>
        <v>9.8516218543961325E-4</v>
      </c>
      <c r="AG45" s="19">
        <f t="shared" si="34"/>
        <v>9.8479206753627384E-4</v>
      </c>
      <c r="AH45" s="19">
        <f t="shared" si="34"/>
        <v>9.8442282558157965E-4</v>
      </c>
      <c r="AI45" s="19">
        <f t="shared" si="34"/>
        <v>9.8405445717646123E-4</v>
      </c>
      <c r="AJ45" s="19">
        <f t="shared" si="34"/>
        <v>9.8368695992986704E-4</v>
      </c>
      <c r="AK45" s="19">
        <f t="shared" si="34"/>
        <v>9.8332033145873284E-4</v>
      </c>
      <c r="AL45" s="19">
        <f t="shared" si="34"/>
        <v>9.8295456938794854E-4</v>
      </c>
      <c r="AM45" s="19">
        <f t="shared" si="34"/>
        <v>9.8258967135032719E-4</v>
      </c>
      <c r="AN45" s="19">
        <f t="shared" si="34"/>
        <v>9.8222563498657264E-4</v>
      </c>
      <c r="AO45" s="19">
        <f t="shared" si="34"/>
        <v>9.8186245794524727E-4</v>
      </c>
      <c r="AP45" s="19">
        <f t="shared" si="34"/>
        <v>9.8150013788274272E-4</v>
      </c>
      <c r="AQ45" s="19">
        <f t="shared" si="34"/>
        <v>9.8113867246324535E-4</v>
      </c>
      <c r="AR45" s="19">
        <f t="shared" si="34"/>
        <v>9.8077805935870791E-4</v>
      </c>
      <c r="AS45" s="15"/>
      <c r="AT45" s="15"/>
      <c r="AU45" s="15"/>
      <c r="AV45" s="15"/>
      <c r="AW45" s="15"/>
      <c r="AX45" s="15"/>
    </row>
    <row r="46" spans="2:50" x14ac:dyDescent="0.15">
      <c r="C46" s="14" t="s">
        <v>13</v>
      </c>
      <c r="D46" s="1" t="s">
        <v>21</v>
      </c>
      <c r="E46" s="15">
        <f>E42/E45</f>
        <v>-1193.5781917888048</v>
      </c>
      <c r="F46" s="15">
        <f t="shared" ref="F46:AR46" si="35">F42/F45</f>
        <v>-1033.3376547228409</v>
      </c>
      <c r="G46" s="15">
        <f t="shared" si="35"/>
        <v>-873.09763587168572</v>
      </c>
      <c r="H46" s="15">
        <f t="shared" si="35"/>
        <v>-712.85843998044811</v>
      </c>
      <c r="I46" s="15">
        <f t="shared" si="35"/>
        <v>-552.62037081829862</v>
      </c>
      <c r="J46" s="15">
        <f t="shared" si="35"/>
        <v>-392.38373118027062</v>
      </c>
      <c r="K46" s="15">
        <f t="shared" si="35"/>
        <v>-232.14882288929252</v>
      </c>
      <c r="L46" s="15">
        <f t="shared" si="35"/>
        <v>-71.915946798218513</v>
      </c>
      <c r="M46" s="15">
        <f t="shared" si="35"/>
        <v>88.314597208368497</v>
      </c>
      <c r="N46" s="15">
        <f t="shared" si="35"/>
        <v>248.54251021201216</v>
      </c>
      <c r="O46" s="15">
        <f t="shared" si="35"/>
        <v>408.76749425857963</v>
      </c>
      <c r="P46" s="15">
        <f t="shared" si="35"/>
        <v>568.98925235623221</v>
      </c>
      <c r="Q46" s="15">
        <f t="shared" si="35"/>
        <v>729.20748847339507</v>
      </c>
      <c r="R46" s="15">
        <f t="shared" si="35"/>
        <v>889.42190753695547</v>
      </c>
      <c r="S46" s="15">
        <f t="shared" si="35"/>
        <v>1049.6322154301185</v>
      </c>
      <c r="T46" s="15">
        <f t="shared" si="35"/>
        <v>1209.8381189906083</v>
      </c>
      <c r="U46" s="15">
        <f t="shared" si="35"/>
        <v>1370.0393260086366</v>
      </c>
      <c r="V46" s="15">
        <f t="shared" si="35"/>
        <v>1530.2355452248758</v>
      </c>
      <c r="W46" s="15">
        <f t="shared" si="35"/>
        <v>1690.4264863286598</v>
      </c>
      <c r="X46" s="15">
        <f t="shared" si="35"/>
        <v>1850.6118599558424</v>
      </c>
      <c r="Y46" s="15">
        <f t="shared" si="35"/>
        <v>2010.7913776869955</v>
      </c>
      <c r="Z46" s="15">
        <f t="shared" si="35"/>
        <v>2170.9647520453868</v>
      </c>
      <c r="AA46" s="15">
        <f t="shared" si="35"/>
        <v>2331.1316964949497</v>
      </c>
      <c r="AB46" s="15">
        <f t="shared" si="35"/>
        <v>2491.291925438512</v>
      </c>
      <c r="AC46" s="15">
        <f t="shared" si="35"/>
        <v>2651.4451542155416</v>
      </c>
      <c r="AD46" s="15">
        <f t="shared" si="35"/>
        <v>2811.5910991005776</v>
      </c>
      <c r="AE46" s="15">
        <f t="shared" si="35"/>
        <v>2971.7294773009785</v>
      </c>
      <c r="AF46" s="15">
        <f t="shared" si="35"/>
        <v>3131.8600069550175</v>
      </c>
      <c r="AG46" s="15">
        <f t="shared" si="35"/>
        <v>3291.9824071300304</v>
      </c>
      <c r="AH46" s="15">
        <f t="shared" si="35"/>
        <v>3452.0963978204113</v>
      </c>
      <c r="AI46" s="15">
        <f t="shared" si="35"/>
        <v>3612.2016999455727</v>
      </c>
      <c r="AJ46" s="15">
        <f t="shared" si="35"/>
        <v>3772.2980353481935</v>
      </c>
      <c r="AK46" s="15">
        <f t="shared" si="35"/>
        <v>3932.3851267919777</v>
      </c>
      <c r="AL46" s="15">
        <f t="shared" si="35"/>
        <v>4092.4626979599711</v>
      </c>
      <c r="AM46" s="15">
        <f t="shared" si="35"/>
        <v>4252.530473452638</v>
      </c>
      <c r="AN46" s="15">
        <f t="shared" si="35"/>
        <v>4412.5881787855205</v>
      </c>
      <c r="AO46" s="15">
        <f t="shared" si="35"/>
        <v>4572.6355403877806</v>
      </c>
      <c r="AP46" s="15">
        <f t="shared" si="35"/>
        <v>4732.672285599846</v>
      </c>
      <c r="AQ46" s="15">
        <f t="shared" si="35"/>
        <v>4892.6981426717366</v>
      </c>
      <c r="AR46" s="15">
        <f t="shared" si="35"/>
        <v>5052.7128407611608</v>
      </c>
    </row>
    <row r="48" spans="2:50" x14ac:dyDescent="0.15">
      <c r="C48" s="8"/>
    </row>
    <row r="49" spans="2:50" x14ac:dyDescent="0.15">
      <c r="B49" t="s">
        <v>42</v>
      </c>
      <c r="D49" t="s">
        <v>44</v>
      </c>
      <c r="E49">
        <f>E4</f>
        <v>1000</v>
      </c>
      <c r="F49">
        <f>F4</f>
        <v>1000</v>
      </c>
      <c r="G49">
        <f t="shared" ref="G49:H49" si="36">G4</f>
        <v>1000</v>
      </c>
      <c r="H49">
        <f t="shared" si="36"/>
        <v>1000</v>
      </c>
      <c r="I49">
        <f t="shared" ref="I49:AR49" si="37">I4</f>
        <v>1000</v>
      </c>
      <c r="J49">
        <f t="shared" si="37"/>
        <v>1000</v>
      </c>
      <c r="K49">
        <f t="shared" si="37"/>
        <v>1000</v>
      </c>
      <c r="L49">
        <f t="shared" si="37"/>
        <v>1000</v>
      </c>
      <c r="M49">
        <f t="shared" si="37"/>
        <v>1000</v>
      </c>
      <c r="N49">
        <f t="shared" si="37"/>
        <v>1000</v>
      </c>
      <c r="O49">
        <f t="shared" si="37"/>
        <v>1000</v>
      </c>
      <c r="P49">
        <f t="shared" si="37"/>
        <v>1000</v>
      </c>
      <c r="Q49">
        <f t="shared" si="37"/>
        <v>1000</v>
      </c>
      <c r="R49">
        <f t="shared" si="37"/>
        <v>1000</v>
      </c>
      <c r="S49">
        <f t="shared" si="37"/>
        <v>1000</v>
      </c>
      <c r="T49">
        <f t="shared" si="37"/>
        <v>1000</v>
      </c>
      <c r="U49">
        <f t="shared" si="37"/>
        <v>1000</v>
      </c>
      <c r="V49">
        <f t="shared" si="37"/>
        <v>1000</v>
      </c>
      <c r="W49">
        <f t="shared" si="37"/>
        <v>1000</v>
      </c>
      <c r="X49">
        <f t="shared" si="37"/>
        <v>1000</v>
      </c>
      <c r="Y49">
        <f t="shared" si="37"/>
        <v>1000</v>
      </c>
      <c r="Z49">
        <f t="shared" si="37"/>
        <v>1000</v>
      </c>
      <c r="AA49">
        <f t="shared" si="37"/>
        <v>1000</v>
      </c>
      <c r="AB49">
        <f t="shared" si="37"/>
        <v>1000</v>
      </c>
      <c r="AC49">
        <f t="shared" si="37"/>
        <v>1000</v>
      </c>
      <c r="AD49">
        <f t="shared" si="37"/>
        <v>1000</v>
      </c>
      <c r="AE49">
        <f t="shared" si="37"/>
        <v>1000</v>
      </c>
      <c r="AF49">
        <f t="shared" si="37"/>
        <v>1000</v>
      </c>
      <c r="AG49">
        <f t="shared" si="37"/>
        <v>1000</v>
      </c>
      <c r="AH49">
        <f t="shared" si="37"/>
        <v>1000</v>
      </c>
      <c r="AI49">
        <f t="shared" si="37"/>
        <v>1000</v>
      </c>
      <c r="AJ49">
        <f t="shared" si="37"/>
        <v>1000</v>
      </c>
      <c r="AK49">
        <f t="shared" si="37"/>
        <v>1000</v>
      </c>
      <c r="AL49">
        <f t="shared" si="37"/>
        <v>1000</v>
      </c>
      <c r="AM49">
        <f t="shared" si="37"/>
        <v>1000</v>
      </c>
      <c r="AN49">
        <f t="shared" si="37"/>
        <v>1000</v>
      </c>
      <c r="AO49">
        <f t="shared" si="37"/>
        <v>1000</v>
      </c>
      <c r="AP49">
        <f t="shared" si="37"/>
        <v>1000</v>
      </c>
      <c r="AQ49">
        <f t="shared" si="37"/>
        <v>1000</v>
      </c>
      <c r="AR49">
        <f t="shared" si="37"/>
        <v>1000</v>
      </c>
      <c r="AS49" s="10"/>
      <c r="AT49" s="10"/>
      <c r="AU49" s="10"/>
      <c r="AV49" s="10"/>
      <c r="AW49" s="10"/>
      <c r="AX49" s="10"/>
    </row>
    <row r="50" spans="2:50" x14ac:dyDescent="0.15">
      <c r="D50" t="s">
        <v>56</v>
      </c>
      <c r="E50" s="10">
        <f>E27</f>
        <v>-1.1917770128616427</v>
      </c>
      <c r="F50" s="10">
        <f>F27</f>
        <v>-1.0313691966786502</v>
      </c>
      <c r="G50" s="10">
        <f t="shared" ref="G50:H50" si="38">G27</f>
        <v>-0.87108960039065197</v>
      </c>
      <c r="H50" s="10">
        <f t="shared" si="38"/>
        <v>-0.71093807032267031</v>
      </c>
      <c r="I50" s="10">
        <f t="shared" ref="I50:AR50" si="39">I27</f>
        <v>-0.55091445304530029</v>
      </c>
      <c r="J50" s="10">
        <f t="shared" si="39"/>
        <v>-0.39101859537405753</v>
      </c>
      <c r="K50" s="10">
        <f t="shared" si="39"/>
        <v>-0.23125034436895911</v>
      </c>
      <c r="L50" s="10">
        <f t="shared" si="39"/>
        <v>-7.1609547334103782E-2</v>
      </c>
      <c r="M50" s="10">
        <f t="shared" si="39"/>
        <v>8.7903948182973632E-2</v>
      </c>
      <c r="N50" s="10">
        <f t="shared" si="39"/>
        <v>0.2472902943916058</v>
      </c>
      <c r="O50" s="10">
        <f t="shared" si="39"/>
        <v>0.40654964325863546</v>
      </c>
      <c r="P50" s="10">
        <f t="shared" si="39"/>
        <v>0.56568214650883097</v>
      </c>
      <c r="Q50" s="10">
        <f t="shared" si="39"/>
        <v>0.72468795562529986</v>
      </c>
      <c r="R50" s="10">
        <f t="shared" si="39"/>
        <v>0.88356722185012859</v>
      </c>
      <c r="S50" s="10">
        <f t="shared" si="39"/>
        <v>1.0423200961846792</v>
      </c>
      <c r="T50" s="10">
        <f t="shared" si="39"/>
        <v>1.200946729390229</v>
      </c>
      <c r="U50" s="10">
        <f t="shared" si="39"/>
        <v>1.3594472719883761</v>
      </c>
      <c r="V50" s="10">
        <f t="shared" si="39"/>
        <v>1.5178218742614527</v>
      </c>
      <c r="W50" s="10">
        <f t="shared" si="39"/>
        <v>1.6760706862531531</v>
      </c>
      <c r="X50" s="10">
        <f t="shared" si="39"/>
        <v>1.8341938577688301</v>
      </c>
      <c r="Y50" s="10">
        <f t="shared" si="39"/>
        <v>1.9921915383761253</v>
      </c>
      <c r="Z50" s="10">
        <f t="shared" si="39"/>
        <v>2.1500638774053722</v>
      </c>
      <c r="AA50" s="10">
        <f t="shared" si="39"/>
        <v>2.3078110239499976</v>
      </c>
      <c r="AB50" s="10">
        <f t="shared" si="39"/>
        <v>2.465433126867175</v>
      </c>
      <c r="AC50" s="10">
        <f t="shared" si="39"/>
        <v>2.6229303347779984</v>
      </c>
      <c r="AD50" s="10">
        <f t="shared" si="39"/>
        <v>2.7803027960683302</v>
      </c>
      <c r="AE50" s="10">
        <f t="shared" si="39"/>
        <v>2.9375506588889757</v>
      </c>
      <c r="AF50" s="10">
        <f t="shared" si="39"/>
        <v>3.094674071156196</v>
      </c>
      <c r="AG50" s="10">
        <f t="shared" si="39"/>
        <v>3.2516731805522792</v>
      </c>
      <c r="AH50" s="10">
        <f t="shared" si="39"/>
        <v>3.4085481345259399</v>
      </c>
      <c r="AI50" s="10">
        <f t="shared" si="39"/>
        <v>3.5652990802927094</v>
      </c>
      <c r="AJ50" s="10">
        <f t="shared" si="39"/>
        <v>3.7219261648355815</v>
      </c>
      <c r="AK50" s="10">
        <f t="shared" si="39"/>
        <v>3.8784295349051945</v>
      </c>
      <c r="AL50" s="10">
        <f t="shared" si="39"/>
        <v>4.0348093370205476</v>
      </c>
      <c r="AM50" s="10">
        <f t="shared" si="39"/>
        <v>4.1910657174694874</v>
      </c>
      <c r="AN50" s="10">
        <f t="shared" si="39"/>
        <v>4.3471988223087781</v>
      </c>
      <c r="AO50" s="10">
        <f t="shared" si="39"/>
        <v>4.5032087973650361</v>
      </c>
      <c r="AP50" s="10">
        <f t="shared" si="39"/>
        <v>4.6590957882347883</v>
      </c>
      <c r="AQ50" s="10">
        <f t="shared" si="39"/>
        <v>4.8148599402851895</v>
      </c>
      <c r="AR50" s="10">
        <f t="shared" si="39"/>
        <v>4.9705013986545188</v>
      </c>
      <c r="AS50" s="18"/>
      <c r="AT50" s="18"/>
      <c r="AU50" s="18"/>
      <c r="AV50" s="18"/>
      <c r="AW50" s="18"/>
      <c r="AX50" s="18"/>
    </row>
    <row r="51" spans="2:50" x14ac:dyDescent="0.15">
      <c r="D51" t="s">
        <v>47</v>
      </c>
      <c r="E51" s="18">
        <f>E23</f>
        <v>-1191.8014400000091</v>
      </c>
      <c r="F51" s="18">
        <f>F23</f>
        <v>-1031.8028799999954</v>
      </c>
      <c r="G51" s="18">
        <f t="shared" ref="G51:H51" si="40">G23</f>
        <v>-871.80432000000474</v>
      </c>
      <c r="H51" s="18">
        <f t="shared" si="40"/>
        <v>-711.80575999999098</v>
      </c>
      <c r="I51" s="18">
        <f t="shared" ref="I51:AR51" si="41">I23</f>
        <v>-551.80720000000008</v>
      </c>
      <c r="J51" s="18">
        <f t="shared" si="41"/>
        <v>-391.80864000000918</v>
      </c>
      <c r="K51" s="18">
        <f t="shared" si="41"/>
        <v>-231.81007999999551</v>
      </c>
      <c r="L51" s="18">
        <f t="shared" si="41"/>
        <v>-71.811520000004663</v>
      </c>
      <c r="M51" s="18">
        <f t="shared" si="41"/>
        <v>88.187040000008977</v>
      </c>
      <c r="N51" s="18">
        <f t="shared" si="41"/>
        <v>248.18559999999999</v>
      </c>
      <c r="O51" s="18">
        <f t="shared" si="41"/>
        <v>408.18415999999092</v>
      </c>
      <c r="P51" s="18">
        <f t="shared" si="41"/>
        <v>568.18272000000457</v>
      </c>
      <c r="Q51" s="18">
        <f t="shared" si="41"/>
        <v>728.18127999999535</v>
      </c>
      <c r="R51" s="18">
        <f t="shared" si="41"/>
        <v>888.17984000000911</v>
      </c>
      <c r="S51" s="18">
        <f t="shared" si="41"/>
        <v>1048.1784</v>
      </c>
      <c r="T51" s="18">
        <f t="shared" si="41"/>
        <v>1208.1769599999911</v>
      </c>
      <c r="U51" s="18">
        <f t="shared" si="41"/>
        <v>1368.1755200000046</v>
      </c>
      <c r="V51" s="18">
        <f t="shared" si="41"/>
        <v>1528.1740799999955</v>
      </c>
      <c r="W51" s="18">
        <f t="shared" si="41"/>
        <v>1688.1726400000091</v>
      </c>
      <c r="X51" s="18">
        <f t="shared" si="41"/>
        <v>1848.1712</v>
      </c>
      <c r="Y51" s="18">
        <f t="shared" si="41"/>
        <v>2008.1697599999907</v>
      </c>
      <c r="Z51" s="18">
        <f t="shared" si="41"/>
        <v>2168.1683200000048</v>
      </c>
      <c r="AA51" s="18">
        <f t="shared" si="41"/>
        <v>2328.1668799999957</v>
      </c>
      <c r="AB51" s="18">
        <f t="shared" si="41"/>
        <v>2488.1654400000316</v>
      </c>
      <c r="AC51" s="18">
        <f t="shared" si="41"/>
        <v>2648.1640000000002</v>
      </c>
      <c r="AD51" s="18">
        <f t="shared" si="41"/>
        <v>2808.1625599999911</v>
      </c>
      <c r="AE51" s="18">
        <f t="shared" si="41"/>
        <v>2968.1611200000048</v>
      </c>
      <c r="AF51" s="18">
        <f t="shared" si="41"/>
        <v>3128.1596799999957</v>
      </c>
      <c r="AG51" s="18">
        <f t="shared" si="41"/>
        <v>3288.1582399999857</v>
      </c>
      <c r="AH51" s="18">
        <f t="shared" si="41"/>
        <v>3448.1567999999997</v>
      </c>
      <c r="AI51" s="18">
        <f t="shared" si="41"/>
        <v>3608.1553599999907</v>
      </c>
      <c r="AJ51" s="18">
        <f t="shared" si="41"/>
        <v>3768.1539200000279</v>
      </c>
      <c r="AK51" s="18">
        <f t="shared" si="41"/>
        <v>3928.1524800000184</v>
      </c>
      <c r="AL51" s="18">
        <f t="shared" si="41"/>
        <v>4088.1510399999638</v>
      </c>
      <c r="AM51" s="18">
        <f t="shared" si="41"/>
        <v>4248.1496000000006</v>
      </c>
      <c r="AN51" s="18">
        <f t="shared" si="41"/>
        <v>4408.1481599999906</v>
      </c>
      <c r="AO51" s="18">
        <f t="shared" si="41"/>
        <v>4568.1467200000279</v>
      </c>
      <c r="AP51" s="18">
        <f t="shared" si="41"/>
        <v>4728.1452800000179</v>
      </c>
      <c r="AQ51" s="18">
        <f t="shared" si="41"/>
        <v>4888.1438399999633</v>
      </c>
      <c r="AR51" s="18">
        <f t="shared" si="41"/>
        <v>5048.1423999999997</v>
      </c>
    </row>
    <row r="52" spans="2:50" x14ac:dyDescent="0.15">
      <c r="D52" t="s">
        <v>45</v>
      </c>
      <c r="E52">
        <f>E50*E49</f>
        <v>-1191.7770128616428</v>
      </c>
      <c r="F52">
        <f>F50*F49</f>
        <v>-1031.3691966786503</v>
      </c>
      <c r="G52">
        <f t="shared" ref="G52:H52" si="42">G50*G49</f>
        <v>-871.08960039065198</v>
      </c>
      <c r="H52">
        <f t="shared" si="42"/>
        <v>-710.93807032267034</v>
      </c>
      <c r="I52">
        <f t="shared" ref="I52:AR52" si="43">I50*I49</f>
        <v>-550.91445304530032</v>
      </c>
      <c r="J52">
        <f t="shared" si="43"/>
        <v>-391.01859537405755</v>
      </c>
      <c r="K52">
        <f t="shared" si="43"/>
        <v>-231.25034436895911</v>
      </c>
      <c r="L52">
        <f t="shared" si="43"/>
        <v>-71.60954733410378</v>
      </c>
      <c r="M52">
        <f t="shared" si="43"/>
        <v>87.903948182973636</v>
      </c>
      <c r="N52">
        <f t="shared" si="43"/>
        <v>247.29029439160578</v>
      </c>
      <c r="O52">
        <f t="shared" si="43"/>
        <v>406.54964325863546</v>
      </c>
      <c r="P52">
        <f t="shared" si="43"/>
        <v>565.68214650883101</v>
      </c>
      <c r="Q52">
        <f t="shared" si="43"/>
        <v>724.68795562529988</v>
      </c>
      <c r="R52">
        <f t="shared" si="43"/>
        <v>883.56722185012859</v>
      </c>
      <c r="S52">
        <f t="shared" si="43"/>
        <v>1042.3200961846792</v>
      </c>
      <c r="T52">
        <f t="shared" si="43"/>
        <v>1200.9467293902289</v>
      </c>
      <c r="U52">
        <f t="shared" si="43"/>
        <v>1359.4472719883761</v>
      </c>
      <c r="V52">
        <f t="shared" si="43"/>
        <v>1517.8218742614526</v>
      </c>
      <c r="W52">
        <f t="shared" si="43"/>
        <v>1676.0706862531531</v>
      </c>
      <c r="X52">
        <f t="shared" si="43"/>
        <v>1834.1938577688302</v>
      </c>
      <c r="Y52">
        <f t="shared" si="43"/>
        <v>1992.1915383761252</v>
      </c>
      <c r="Z52">
        <f t="shared" si="43"/>
        <v>2150.0638774053723</v>
      </c>
      <c r="AA52">
        <f t="shared" si="43"/>
        <v>2307.8110239499974</v>
      </c>
      <c r="AB52">
        <f t="shared" si="43"/>
        <v>2465.4331268671749</v>
      </c>
      <c r="AC52">
        <f t="shared" si="43"/>
        <v>2622.9303347779983</v>
      </c>
      <c r="AD52">
        <f t="shared" si="43"/>
        <v>2780.3027960683303</v>
      </c>
      <c r="AE52">
        <f t="shared" si="43"/>
        <v>2937.5506588889757</v>
      </c>
      <c r="AF52">
        <f t="shared" si="43"/>
        <v>3094.6740711561961</v>
      </c>
      <c r="AG52">
        <f t="shared" si="43"/>
        <v>3251.6731805522791</v>
      </c>
      <c r="AH52">
        <f t="shared" si="43"/>
        <v>3408.54813452594</v>
      </c>
      <c r="AI52">
        <f t="shared" si="43"/>
        <v>3565.2990802927093</v>
      </c>
      <c r="AJ52">
        <f t="shared" si="43"/>
        <v>3721.9261648355814</v>
      </c>
      <c r="AK52">
        <f t="shared" si="43"/>
        <v>3878.4295349051945</v>
      </c>
      <c r="AL52">
        <f t="shared" si="43"/>
        <v>4034.8093370205474</v>
      </c>
      <c r="AM52">
        <f t="shared" si="43"/>
        <v>4191.065717469487</v>
      </c>
      <c r="AN52">
        <f t="shared" si="43"/>
        <v>4347.1988223087783</v>
      </c>
      <c r="AO52">
        <f t="shared" si="43"/>
        <v>4503.2087973650359</v>
      </c>
      <c r="AP52">
        <f t="shared" si="43"/>
        <v>4659.0957882347884</v>
      </c>
      <c r="AQ52">
        <f t="shared" si="43"/>
        <v>4814.8599402851896</v>
      </c>
      <c r="AR52">
        <f t="shared" si="43"/>
        <v>4970.5013986545191</v>
      </c>
      <c r="AS52" s="18"/>
      <c r="AT52" s="18"/>
      <c r="AU52" s="18"/>
      <c r="AV52" s="18"/>
      <c r="AW52" s="18"/>
      <c r="AX52" s="18"/>
    </row>
    <row r="53" spans="2:50" x14ac:dyDescent="0.15">
      <c r="D53" t="s">
        <v>54</v>
      </c>
      <c r="E53">
        <f>1/E49</f>
        <v>1E-3</v>
      </c>
      <c r="F53">
        <f>1/F49</f>
        <v>1E-3</v>
      </c>
      <c r="G53">
        <f t="shared" ref="G53:H53" si="44">1/G49</f>
        <v>1E-3</v>
      </c>
      <c r="H53">
        <f t="shared" si="44"/>
        <v>1E-3</v>
      </c>
      <c r="I53">
        <f t="shared" ref="I53:AR53" si="45">1/I49</f>
        <v>1E-3</v>
      </c>
      <c r="J53">
        <f t="shared" si="45"/>
        <v>1E-3</v>
      </c>
      <c r="K53">
        <f t="shared" si="45"/>
        <v>1E-3</v>
      </c>
      <c r="L53">
        <f t="shared" si="45"/>
        <v>1E-3</v>
      </c>
      <c r="M53">
        <f t="shared" si="45"/>
        <v>1E-3</v>
      </c>
      <c r="N53">
        <f t="shared" si="45"/>
        <v>1E-3</v>
      </c>
      <c r="O53">
        <f t="shared" si="45"/>
        <v>1E-3</v>
      </c>
      <c r="P53">
        <f t="shared" si="45"/>
        <v>1E-3</v>
      </c>
      <c r="Q53">
        <f t="shared" si="45"/>
        <v>1E-3</v>
      </c>
      <c r="R53">
        <f t="shared" si="45"/>
        <v>1E-3</v>
      </c>
      <c r="S53">
        <f t="shared" si="45"/>
        <v>1E-3</v>
      </c>
      <c r="T53">
        <f t="shared" si="45"/>
        <v>1E-3</v>
      </c>
      <c r="U53">
        <f t="shared" si="45"/>
        <v>1E-3</v>
      </c>
      <c r="V53">
        <f t="shared" si="45"/>
        <v>1E-3</v>
      </c>
      <c r="W53">
        <f t="shared" si="45"/>
        <v>1E-3</v>
      </c>
      <c r="X53">
        <f t="shared" si="45"/>
        <v>1E-3</v>
      </c>
      <c r="Y53">
        <f t="shared" si="45"/>
        <v>1E-3</v>
      </c>
      <c r="Z53">
        <f t="shared" si="45"/>
        <v>1E-3</v>
      </c>
      <c r="AA53">
        <f t="shared" si="45"/>
        <v>1E-3</v>
      </c>
      <c r="AB53">
        <f t="shared" si="45"/>
        <v>1E-3</v>
      </c>
      <c r="AC53">
        <f t="shared" si="45"/>
        <v>1E-3</v>
      </c>
      <c r="AD53">
        <f t="shared" si="45"/>
        <v>1E-3</v>
      </c>
      <c r="AE53">
        <f t="shared" si="45"/>
        <v>1E-3</v>
      </c>
      <c r="AF53">
        <f t="shared" si="45"/>
        <v>1E-3</v>
      </c>
      <c r="AG53">
        <f t="shared" si="45"/>
        <v>1E-3</v>
      </c>
      <c r="AH53">
        <f t="shared" si="45"/>
        <v>1E-3</v>
      </c>
      <c r="AI53">
        <f t="shared" si="45"/>
        <v>1E-3</v>
      </c>
      <c r="AJ53">
        <f t="shared" si="45"/>
        <v>1E-3</v>
      </c>
      <c r="AK53">
        <f t="shared" si="45"/>
        <v>1E-3</v>
      </c>
      <c r="AL53">
        <f t="shared" si="45"/>
        <v>1E-3</v>
      </c>
      <c r="AM53">
        <f t="shared" si="45"/>
        <v>1E-3</v>
      </c>
      <c r="AN53">
        <f t="shared" si="45"/>
        <v>1E-3</v>
      </c>
      <c r="AO53">
        <f t="shared" si="45"/>
        <v>1E-3</v>
      </c>
      <c r="AP53">
        <f t="shared" si="45"/>
        <v>1E-3</v>
      </c>
      <c r="AQ53">
        <f t="shared" si="45"/>
        <v>1E-3</v>
      </c>
      <c r="AR53">
        <f t="shared" si="45"/>
        <v>1E-3</v>
      </c>
    </row>
    <row r="54" spans="2:50" x14ac:dyDescent="0.15">
      <c r="D54" t="s">
        <v>55</v>
      </c>
      <c r="E54">
        <f>E38</f>
        <v>5.0000000000000004E-6</v>
      </c>
      <c r="F54">
        <f>F38</f>
        <v>5.0000000000000004E-6</v>
      </c>
      <c r="G54">
        <f t="shared" ref="G54:H54" si="46">G38</f>
        <v>5.0000000000000004E-6</v>
      </c>
      <c r="H54">
        <f t="shared" si="46"/>
        <v>5.0000000000000004E-6</v>
      </c>
      <c r="I54">
        <f t="shared" ref="I54:AR54" si="47">I38</f>
        <v>5.0000000000000004E-6</v>
      </c>
      <c r="J54">
        <f t="shared" si="47"/>
        <v>5.0000000000000004E-6</v>
      </c>
      <c r="K54">
        <f t="shared" si="47"/>
        <v>5.0000000000000004E-6</v>
      </c>
      <c r="L54">
        <f t="shared" si="47"/>
        <v>5.0000000000000004E-6</v>
      </c>
      <c r="M54">
        <f t="shared" si="47"/>
        <v>5.0000000000000004E-6</v>
      </c>
      <c r="N54">
        <f t="shared" si="47"/>
        <v>5.0000000000000004E-6</v>
      </c>
      <c r="O54">
        <f t="shared" si="47"/>
        <v>5.0000000000000004E-6</v>
      </c>
      <c r="P54">
        <f t="shared" si="47"/>
        <v>5.0000000000000004E-6</v>
      </c>
      <c r="Q54">
        <f t="shared" si="47"/>
        <v>5.0000000000000004E-6</v>
      </c>
      <c r="R54">
        <f t="shared" si="47"/>
        <v>5.0000000000000004E-6</v>
      </c>
      <c r="S54">
        <f t="shared" si="47"/>
        <v>5.0000000000000004E-6</v>
      </c>
      <c r="T54">
        <f t="shared" si="47"/>
        <v>5.0000000000000004E-6</v>
      </c>
      <c r="U54">
        <f t="shared" si="47"/>
        <v>5.0000000000000004E-6</v>
      </c>
      <c r="V54">
        <f t="shared" si="47"/>
        <v>5.0000000000000004E-6</v>
      </c>
      <c r="W54">
        <f t="shared" si="47"/>
        <v>5.0000000000000004E-6</v>
      </c>
      <c r="X54">
        <f t="shared" si="47"/>
        <v>5.0000000000000004E-6</v>
      </c>
      <c r="Y54">
        <f t="shared" si="47"/>
        <v>5.0000000000000004E-6</v>
      </c>
      <c r="Z54">
        <f t="shared" si="47"/>
        <v>5.0000000000000004E-6</v>
      </c>
      <c r="AA54">
        <f t="shared" si="47"/>
        <v>5.0000000000000004E-6</v>
      </c>
      <c r="AB54">
        <f t="shared" si="47"/>
        <v>5.0000000000000004E-6</v>
      </c>
      <c r="AC54">
        <f t="shared" si="47"/>
        <v>5.0000000000000004E-6</v>
      </c>
      <c r="AD54">
        <f t="shared" si="47"/>
        <v>5.0000000000000004E-6</v>
      </c>
      <c r="AE54">
        <f t="shared" si="47"/>
        <v>5.0000000000000004E-6</v>
      </c>
      <c r="AF54">
        <f t="shared" si="47"/>
        <v>5.0000000000000004E-6</v>
      </c>
      <c r="AG54">
        <f t="shared" si="47"/>
        <v>5.0000000000000004E-6</v>
      </c>
      <c r="AH54">
        <f t="shared" si="47"/>
        <v>5.0000000000000004E-6</v>
      </c>
      <c r="AI54">
        <f t="shared" si="47"/>
        <v>5.0000000000000004E-6</v>
      </c>
      <c r="AJ54">
        <f t="shared" si="47"/>
        <v>5.0000000000000004E-6</v>
      </c>
      <c r="AK54">
        <f t="shared" si="47"/>
        <v>5.0000000000000004E-6</v>
      </c>
      <c r="AL54">
        <f t="shared" si="47"/>
        <v>5.0000000000000004E-6</v>
      </c>
      <c r="AM54">
        <f t="shared" si="47"/>
        <v>5.0000000000000004E-6</v>
      </c>
      <c r="AN54">
        <f t="shared" si="47"/>
        <v>5.0000000000000004E-6</v>
      </c>
      <c r="AO54">
        <f t="shared" si="47"/>
        <v>5.0000000000000004E-6</v>
      </c>
      <c r="AP54">
        <f t="shared" si="47"/>
        <v>5.0000000000000004E-6</v>
      </c>
      <c r="AQ54">
        <f t="shared" si="47"/>
        <v>5.0000000000000004E-6</v>
      </c>
      <c r="AR54">
        <f t="shared" si="47"/>
        <v>5.0000000000000004E-6</v>
      </c>
      <c r="AS54" s="21"/>
      <c r="AT54" s="21"/>
      <c r="AU54" s="21"/>
      <c r="AV54" s="21"/>
      <c r="AW54" s="21"/>
      <c r="AX54" s="21"/>
    </row>
    <row r="55" spans="2:50" x14ac:dyDescent="0.15">
      <c r="D55" t="s">
        <v>17</v>
      </c>
      <c r="E55" s="17">
        <f>E50*E15</f>
        <v>-3.5753310385849284E-3</v>
      </c>
      <c r="F55" s="17">
        <f>F50*F15</f>
        <v>-3.0941075900359507E-3</v>
      </c>
      <c r="G55" s="17">
        <f t="shared" ref="G55:H55" si="48">G50*G15</f>
        <v>-2.6132688011719558E-3</v>
      </c>
      <c r="H55" s="17">
        <f t="shared" si="48"/>
        <v>-2.1328142109680111E-3</v>
      </c>
      <c r="I55" s="17">
        <f t="shared" ref="I55:AR55" si="49">I50*I15</f>
        <v>-1.6527433591359008E-3</v>
      </c>
      <c r="J55" s="17">
        <f t="shared" si="49"/>
        <v>-1.1730557861221727E-3</v>
      </c>
      <c r="K55" s="17">
        <f t="shared" si="49"/>
        <v>-6.9375103310687731E-4</v>
      </c>
      <c r="L55" s="17">
        <f t="shared" si="49"/>
        <v>-2.1482864200231136E-4</v>
      </c>
      <c r="M55" s="17">
        <f t="shared" si="49"/>
        <v>2.6371184454892089E-4</v>
      </c>
      <c r="N55" s="17">
        <f t="shared" si="49"/>
        <v>7.418708831748174E-4</v>
      </c>
      <c r="O55" s="17">
        <f t="shared" si="49"/>
        <v>1.2196489297759065E-3</v>
      </c>
      <c r="P55" s="17">
        <f t="shared" si="49"/>
        <v>1.6970464395264929E-3</v>
      </c>
      <c r="Q55" s="17">
        <f t="shared" si="49"/>
        <v>2.1740638668758996E-3</v>
      </c>
      <c r="R55" s="17">
        <f t="shared" si="49"/>
        <v>2.6507016655503857E-3</v>
      </c>
      <c r="S55" s="17">
        <f t="shared" si="49"/>
        <v>3.1269602885540377E-3</v>
      </c>
      <c r="T55" s="17">
        <f t="shared" si="49"/>
        <v>3.6028401881706869E-3</v>
      </c>
      <c r="U55" s="17">
        <f t="shared" si="49"/>
        <v>4.078341815965128E-3</v>
      </c>
      <c r="V55" s="17">
        <f t="shared" si="49"/>
        <v>4.5534656227843584E-3</v>
      </c>
      <c r="W55" s="17">
        <f t="shared" si="49"/>
        <v>5.0282120587594598E-3</v>
      </c>
      <c r="X55" s="17">
        <f t="shared" si="49"/>
        <v>5.5025815733064903E-3</v>
      </c>
      <c r="Y55" s="17">
        <f t="shared" si="49"/>
        <v>5.9765746151283763E-3</v>
      </c>
      <c r="Z55" s="17">
        <f t="shared" si="49"/>
        <v>6.4501916322161163E-3</v>
      </c>
      <c r="AA55" s="17">
        <f t="shared" si="49"/>
        <v>6.9234330718499926E-3</v>
      </c>
      <c r="AB55" s="17">
        <f t="shared" si="49"/>
        <v>7.3962993806015254E-3</v>
      </c>
      <c r="AC55" s="17">
        <f t="shared" si="49"/>
        <v>7.8687910043339949E-3</v>
      </c>
      <c r="AD55" s="17">
        <f t="shared" si="49"/>
        <v>8.34090838820499E-3</v>
      </c>
      <c r="AE55" s="17">
        <f t="shared" si="49"/>
        <v>8.8126519766669274E-3</v>
      </c>
      <c r="AF55" s="17">
        <f t="shared" si="49"/>
        <v>9.2840222134685877E-3</v>
      </c>
      <c r="AG55" s="17">
        <f t="shared" si="49"/>
        <v>9.7550195416568376E-3</v>
      </c>
      <c r="AH55" s="17">
        <f t="shared" si="49"/>
        <v>1.0225644403577819E-2</v>
      </c>
      <c r="AI55" s="17">
        <f t="shared" si="49"/>
        <v>1.0695897240878128E-2</v>
      </c>
      <c r="AJ55" s="17">
        <f t="shared" si="49"/>
        <v>1.1165778494506744E-2</v>
      </c>
      <c r="AK55" s="17">
        <f t="shared" si="49"/>
        <v>1.1635288604715584E-2</v>
      </c>
      <c r="AL55" s="17">
        <f t="shared" si="49"/>
        <v>1.2104428011061643E-2</v>
      </c>
      <c r="AM55" s="17">
        <f t="shared" si="49"/>
        <v>1.2573197152408462E-2</v>
      </c>
      <c r="AN55" s="17">
        <f t="shared" si="49"/>
        <v>1.3041596466926335E-2</v>
      </c>
      <c r="AO55" s="17">
        <f t="shared" si="49"/>
        <v>1.3509626392095108E-2</v>
      </c>
      <c r="AP55" s="17">
        <f t="shared" si="49"/>
        <v>1.3977287364704365E-2</v>
      </c>
      <c r="AQ55" s="17">
        <f t="shared" si="49"/>
        <v>1.4444579820855568E-2</v>
      </c>
      <c r="AR55" s="17">
        <f t="shared" si="49"/>
        <v>1.4911504195963557E-2</v>
      </c>
      <c r="AS55" s="18"/>
      <c r="AT55" s="18"/>
      <c r="AU55" s="18"/>
      <c r="AV55" s="18"/>
      <c r="AW55" s="18"/>
      <c r="AX55" s="18"/>
    </row>
    <row r="56" spans="2:50" x14ac:dyDescent="0.15">
      <c r="D56" t="s">
        <v>57</v>
      </c>
      <c r="E56" s="10">
        <f>E50-E55</f>
        <v>-1.1882016818230579</v>
      </c>
      <c r="F56" s="10">
        <f>F50-F55</f>
        <v>-1.0282750890886143</v>
      </c>
      <c r="G56" s="10">
        <f t="shared" ref="G56:H56" si="50">G50-G55</f>
        <v>-0.86847633158948001</v>
      </c>
      <c r="H56" s="10">
        <f t="shared" si="50"/>
        <v>-0.70880525611170231</v>
      </c>
      <c r="I56" s="10">
        <f t="shared" ref="I56:J56" si="51">I50-I55</f>
        <v>-0.54926170968616439</v>
      </c>
      <c r="J56" s="10">
        <f t="shared" si="51"/>
        <v>-0.38984553958793539</v>
      </c>
      <c r="K56" s="10">
        <f t="shared" ref="K56:L56" si="52">K50-K55</f>
        <v>-0.23055659333585224</v>
      </c>
      <c r="L56" s="10">
        <f t="shared" si="52"/>
        <v>-7.1394718692101469E-2</v>
      </c>
      <c r="M56" s="10">
        <f t="shared" ref="M56:N56" si="53">M50-M55</f>
        <v>8.7640236338424715E-2</v>
      </c>
      <c r="N56" s="10">
        <f t="shared" si="53"/>
        <v>0.24654842350843098</v>
      </c>
      <c r="O56" s="10">
        <f t="shared" ref="O56:P56" si="54">O50-O55</f>
        <v>0.40532999432885958</v>
      </c>
      <c r="P56" s="10">
        <f t="shared" si="54"/>
        <v>0.56398510006930447</v>
      </c>
      <c r="Q56" s="10">
        <f t="shared" ref="Q56:R56" si="55">Q50-Q55</f>
        <v>0.72251389175842395</v>
      </c>
      <c r="R56" s="10">
        <f t="shared" si="55"/>
        <v>0.88091652018457822</v>
      </c>
      <c r="S56" s="10">
        <f t="shared" ref="S56:T56" si="56">S50-S55</f>
        <v>1.0391931358961253</v>
      </c>
      <c r="T56" s="10">
        <f t="shared" si="56"/>
        <v>1.1973438892020583</v>
      </c>
      <c r="U56" s="10">
        <f t="shared" ref="U56:V56" si="57">U50-U55</f>
        <v>1.355368930172411</v>
      </c>
      <c r="V56" s="10">
        <f t="shared" si="57"/>
        <v>1.5132684086386683</v>
      </c>
      <c r="W56" s="10">
        <f t="shared" ref="W56:X56" si="58">W50-W55</f>
        <v>1.6710424741943937</v>
      </c>
      <c r="X56" s="10">
        <f t="shared" si="58"/>
        <v>1.8286912761955236</v>
      </c>
      <c r="Y56" s="10">
        <f t="shared" ref="Y56:Z56" si="59">Y50-Y55</f>
        <v>1.9862149637609969</v>
      </c>
      <c r="Z56" s="10">
        <f t="shared" si="59"/>
        <v>2.1436136857731563</v>
      </c>
      <c r="AA56" s="10">
        <f t="shared" ref="AA56:AB56" si="60">AA50-AA55</f>
        <v>2.3008875908781476</v>
      </c>
      <c r="AB56" s="10">
        <f t="shared" si="60"/>
        <v>2.4580368274865734</v>
      </c>
      <c r="AC56" s="10">
        <f t="shared" ref="AC56:AD56" si="61">AC50-AC55</f>
        <v>2.6150615437736646</v>
      </c>
      <c r="AD56" s="10">
        <f t="shared" si="61"/>
        <v>2.7719618876801251</v>
      </c>
      <c r="AE56" s="10">
        <f t="shared" ref="AE56:AF56" si="62">AE50-AE55</f>
        <v>2.9287380069123086</v>
      </c>
      <c r="AF56" s="10">
        <f t="shared" si="62"/>
        <v>3.0853900489427275</v>
      </c>
      <c r="AG56" s="10">
        <f t="shared" ref="AG56:AH56" si="63">AG50-AG55</f>
        <v>3.2419181610106222</v>
      </c>
      <c r="AH56" s="10">
        <f t="shared" si="63"/>
        <v>3.3983224901223621</v>
      </c>
      <c r="AI56" s="10">
        <f t="shared" ref="AI56:AJ56" si="64">AI50-AI55</f>
        <v>3.5546031830518312</v>
      </c>
      <c r="AJ56" s="10">
        <f t="shared" si="64"/>
        <v>3.7107603863410747</v>
      </c>
      <c r="AK56" s="10">
        <f t="shared" ref="AK56:AL56" si="65">AK50-AK55</f>
        <v>3.8667942463004787</v>
      </c>
      <c r="AL56" s="10">
        <f t="shared" si="65"/>
        <v>4.0227049090094855</v>
      </c>
      <c r="AM56" s="10">
        <f t="shared" ref="AM56:AN56" si="66">AM50-AM55</f>
        <v>4.1784925203170786</v>
      </c>
      <c r="AN56" s="10">
        <f t="shared" si="66"/>
        <v>4.3341572258418521</v>
      </c>
      <c r="AO56" s="10">
        <f t="shared" ref="AO56:AP56" si="67">AO50-AO55</f>
        <v>4.4896991709729406</v>
      </c>
      <c r="AP56" s="10">
        <f t="shared" si="67"/>
        <v>4.6451185008700842</v>
      </c>
      <c r="AQ56" s="10">
        <f t="shared" ref="AQ56:AR56" si="68">AQ50-AQ55</f>
        <v>4.800415360464334</v>
      </c>
      <c r="AR56" s="10">
        <f t="shared" si="68"/>
        <v>4.955589894458555</v>
      </c>
    </row>
    <row r="57" spans="2:50" x14ac:dyDescent="0.15">
      <c r="D57" t="s">
        <v>11</v>
      </c>
      <c r="E57">
        <f>E56*E54</f>
        <v>-5.9410084091152895E-6</v>
      </c>
      <c r="F57">
        <f>F56*F54</f>
        <v>-5.1413754454430721E-6</v>
      </c>
      <c r="G57">
        <f t="shared" ref="G57:H57" si="69">G56*G54</f>
        <v>-4.3423816579474004E-6</v>
      </c>
      <c r="H57">
        <f t="shared" si="69"/>
        <v>-3.5440262805585118E-6</v>
      </c>
      <c r="I57">
        <f t="shared" ref="I57:J57" si="70">I56*I54</f>
        <v>-2.7463085484308221E-6</v>
      </c>
      <c r="J57">
        <f t="shared" si="70"/>
        <v>-1.9492276979396771E-6</v>
      </c>
      <c r="K57">
        <f t="shared" ref="K57:L57" si="71">K56*K54</f>
        <v>-1.1527829666792614E-6</v>
      </c>
      <c r="L57">
        <f t="shared" si="71"/>
        <v>-3.5697359346050737E-7</v>
      </c>
      <c r="M57">
        <f t="shared" ref="M57:N57" si="72">M56*M54</f>
        <v>4.3820118169212363E-7</v>
      </c>
      <c r="N57">
        <f t="shared" si="72"/>
        <v>1.2327421175421549E-6</v>
      </c>
      <c r="O57">
        <f t="shared" ref="O57:P57" si="73">O56*O54</f>
        <v>2.0266499716442981E-6</v>
      </c>
      <c r="P57">
        <f t="shared" si="73"/>
        <v>2.8199255003465225E-6</v>
      </c>
      <c r="Q57">
        <f t="shared" ref="Q57:R57" si="74">Q56*Q54</f>
        <v>3.6125694587921201E-6</v>
      </c>
      <c r="R57">
        <f t="shared" si="74"/>
        <v>4.4045826009228912E-6</v>
      </c>
      <c r="S57">
        <f t="shared" ref="S57:T57" si="75">S56*S54</f>
        <v>5.1959656794806264E-6</v>
      </c>
      <c r="T57">
        <f t="shared" si="75"/>
        <v>5.9867194460102917E-6</v>
      </c>
      <c r="U57">
        <f t="shared" ref="U57:V57" si="76">U56*U54</f>
        <v>6.776844650862056E-6</v>
      </c>
      <c r="V57">
        <f t="shared" si="76"/>
        <v>7.5663420431933421E-6</v>
      </c>
      <c r="W57">
        <f t="shared" ref="W57:X57" si="77">W56*W54</f>
        <v>8.3552123709719693E-6</v>
      </c>
      <c r="X57">
        <f t="shared" si="77"/>
        <v>9.1434563809776195E-6</v>
      </c>
      <c r="Y57">
        <f t="shared" ref="Y57:Z57" si="78">Y56*Y54</f>
        <v>9.9310748188049858E-6</v>
      </c>
      <c r="Z57">
        <f t="shared" si="78"/>
        <v>1.0718068428865782E-5</v>
      </c>
      <c r="AA57">
        <f t="shared" ref="AA57:AB57" si="79">AA56*AA54</f>
        <v>1.1504437954390739E-5</v>
      </c>
      <c r="AB57">
        <f t="shared" si="79"/>
        <v>1.2290184137432869E-5</v>
      </c>
      <c r="AC57">
        <f t="shared" ref="AC57:AD57" si="80">AC56*AC54</f>
        <v>1.3075307718868323E-5</v>
      </c>
      <c r="AD57">
        <f t="shared" si="80"/>
        <v>1.3859809438400627E-5</v>
      </c>
      <c r="AE57">
        <f t="shared" ref="AE57:AF57" si="81">AE56*AE54</f>
        <v>1.4643690034561544E-5</v>
      </c>
      <c r="AF57">
        <f t="shared" si="81"/>
        <v>1.5426950244713639E-5</v>
      </c>
      <c r="AG57">
        <f t="shared" ref="AG57:AH57" si="82">AG56*AG54</f>
        <v>1.6209590805053114E-5</v>
      </c>
      <c r="AH57">
        <f t="shared" si="82"/>
        <v>1.6991612450611812E-5</v>
      </c>
      <c r="AI57">
        <f t="shared" ref="AI57:AJ57" si="83">AI56*AI54</f>
        <v>1.7773015915259156E-5</v>
      </c>
      <c r="AJ57">
        <f t="shared" si="83"/>
        <v>1.8553801931705374E-5</v>
      </c>
      <c r="AK57">
        <f t="shared" ref="AK57:AL57" si="84">AK56*AK54</f>
        <v>1.9333971231502394E-5</v>
      </c>
      <c r="AL57">
        <f t="shared" si="84"/>
        <v>2.0113524545047428E-5</v>
      </c>
      <c r="AM57">
        <f t="shared" ref="AM57:AN57" si="85">AM56*AM54</f>
        <v>2.0892462601585394E-5</v>
      </c>
      <c r="AN57">
        <f t="shared" si="85"/>
        <v>2.1670786129209263E-5</v>
      </c>
      <c r="AO57">
        <f t="shared" ref="AO57:AP57" si="86">AO56*AO54</f>
        <v>2.2448495854864705E-5</v>
      </c>
      <c r="AP57">
        <f t="shared" si="86"/>
        <v>2.3225592504350422E-5</v>
      </c>
      <c r="AQ57">
        <f t="shared" ref="AQ57:AR57" si="87">AQ56*AQ54</f>
        <v>2.4002076802321672E-5</v>
      </c>
      <c r="AR57">
        <f t="shared" si="87"/>
        <v>2.4777949472292777E-5</v>
      </c>
    </row>
    <row r="58" spans="2:50" x14ac:dyDescent="0.15">
      <c r="D58" t="s">
        <v>24</v>
      </c>
      <c r="E58">
        <f>E53+E57</f>
        <v>9.9405899159088463E-4</v>
      </c>
      <c r="F58">
        <f>F53+F57</f>
        <v>9.9485862455455688E-4</v>
      </c>
      <c r="G58">
        <f t="shared" ref="G58:H58" si="88">G53+G57</f>
        <v>9.9565761834205253E-4</v>
      </c>
      <c r="H58">
        <f t="shared" si="88"/>
        <v>9.9645597371944149E-4</v>
      </c>
      <c r="I58">
        <f t="shared" ref="I58:J58" si="89">I53+I57</f>
        <v>9.9725369145156921E-4</v>
      </c>
      <c r="J58">
        <f t="shared" si="89"/>
        <v>9.980507723020603E-4</v>
      </c>
      <c r="K58">
        <f t="shared" ref="K58:L58" si="90">K53+K57</f>
        <v>9.9884721703332076E-4</v>
      </c>
      <c r="L58">
        <f t="shared" si="90"/>
        <v>9.9964302640653943E-4</v>
      </c>
      <c r="M58">
        <f t="shared" ref="M58:N58" si="91">M53+M57</f>
        <v>1.0004382011816922E-3</v>
      </c>
      <c r="N58">
        <f t="shared" si="91"/>
        <v>1.0012327421175422E-3</v>
      </c>
      <c r="O58">
        <f t="shared" ref="O58:P58" si="92">O53+O57</f>
        <v>1.0020266499716443E-3</v>
      </c>
      <c r="P58">
        <f t="shared" si="92"/>
        <v>1.0028199255003466E-3</v>
      </c>
      <c r="Q58">
        <f t="shared" ref="Q58:R58" si="93">Q53+Q57</f>
        <v>1.0036125694587921E-3</v>
      </c>
      <c r="R58">
        <f t="shared" si="93"/>
        <v>1.004404582600923E-3</v>
      </c>
      <c r="S58">
        <f t="shared" ref="S58:T58" si="94">S53+S57</f>
        <v>1.0051959656794806E-3</v>
      </c>
      <c r="T58">
        <f t="shared" si="94"/>
        <v>1.0059867194460103E-3</v>
      </c>
      <c r="U58">
        <f t="shared" ref="U58:V58" si="95">U53+U57</f>
        <v>1.0067768446508621E-3</v>
      </c>
      <c r="V58">
        <f t="shared" si="95"/>
        <v>1.0075663420431934E-3</v>
      </c>
      <c r="W58">
        <f t="shared" ref="W58:X58" si="96">W53+W57</f>
        <v>1.008355212370972E-3</v>
      </c>
      <c r="X58">
        <f t="shared" si="96"/>
        <v>1.0091434563809776E-3</v>
      </c>
      <c r="Y58">
        <f t="shared" ref="Y58:Z58" si="97">Y53+Y57</f>
        <v>1.009931074818805E-3</v>
      </c>
      <c r="Z58">
        <f t="shared" si="97"/>
        <v>1.0107180684288657E-3</v>
      </c>
      <c r="AA58">
        <f t="shared" ref="AA58:AB58" si="98">AA53+AA57</f>
        <v>1.0115044379543907E-3</v>
      </c>
      <c r="AB58">
        <f t="shared" si="98"/>
        <v>1.0122901841374328E-3</v>
      </c>
      <c r="AC58">
        <f t="shared" ref="AC58:AD58" si="99">AC53+AC57</f>
        <v>1.0130753077188684E-3</v>
      </c>
      <c r="AD58">
        <f t="shared" si="99"/>
        <v>1.0138598094384006E-3</v>
      </c>
      <c r="AE58">
        <f t="shared" ref="AE58:AF58" si="100">AE53+AE57</f>
        <v>1.0146436900345616E-3</v>
      </c>
      <c r="AF58">
        <f t="shared" si="100"/>
        <v>1.0154269502447137E-3</v>
      </c>
      <c r="AG58">
        <f t="shared" ref="AG58:AH58" si="101">AG53+AG57</f>
        <v>1.0162095908050532E-3</v>
      </c>
      <c r="AH58">
        <f t="shared" si="101"/>
        <v>1.0169916124506118E-3</v>
      </c>
      <c r="AI58">
        <f t="shared" ref="AI58:AJ58" si="102">AI53+AI57</f>
        <v>1.0177730159152592E-3</v>
      </c>
      <c r="AJ58">
        <f t="shared" si="102"/>
        <v>1.0185538019317055E-3</v>
      </c>
      <c r="AK58">
        <f t="shared" ref="AK58:AL58" si="103">AK53+AK57</f>
        <v>1.0193339712315024E-3</v>
      </c>
      <c r="AL58">
        <f t="shared" si="103"/>
        <v>1.0201135245450474E-3</v>
      </c>
      <c r="AM58">
        <f t="shared" ref="AM58:AN58" si="104">AM53+AM57</f>
        <v>1.0208924626015853E-3</v>
      </c>
      <c r="AN58">
        <f t="shared" si="104"/>
        <v>1.0216707861292094E-3</v>
      </c>
      <c r="AO58">
        <f t="shared" ref="AO58:AP58" si="105">AO53+AO57</f>
        <v>1.0224484958548648E-3</v>
      </c>
      <c r="AP58">
        <f t="shared" si="105"/>
        <v>1.0232255925043505E-3</v>
      </c>
      <c r="AQ58">
        <f t="shared" ref="AQ58:AR58" si="106">AQ53+AQ57</f>
        <v>1.0240020768023216E-3</v>
      </c>
      <c r="AR58">
        <f t="shared" si="106"/>
        <v>1.0247779494722928E-3</v>
      </c>
      <c r="AS58" s="22"/>
      <c r="AT58" s="22"/>
      <c r="AU58" s="22"/>
      <c r="AV58" s="22"/>
      <c r="AW58" s="22"/>
      <c r="AX58" s="22"/>
    </row>
    <row r="59" spans="2:50" x14ac:dyDescent="0.15">
      <c r="D59" t="s">
        <v>20</v>
      </c>
      <c r="E59">
        <f>(E58+E53)/2</f>
        <v>9.9702949579544243E-4</v>
      </c>
      <c r="F59">
        <f>(F58+F53)/2</f>
        <v>9.9742931227727845E-4</v>
      </c>
      <c r="G59">
        <f t="shared" ref="G59:H59" si="107">(G58+G53)/2</f>
        <v>9.9782880917102627E-4</v>
      </c>
      <c r="H59">
        <f t="shared" si="107"/>
        <v>9.9822798685972065E-4</v>
      </c>
      <c r="I59">
        <f t="shared" ref="I59:J59" si="108">(I58+I53)/2</f>
        <v>9.9862684572578461E-4</v>
      </c>
      <c r="J59">
        <f t="shared" si="108"/>
        <v>9.9902538615103016E-4</v>
      </c>
      <c r="K59">
        <f t="shared" ref="K59:L59" si="109">(K58+K53)/2</f>
        <v>9.9942360851666039E-4</v>
      </c>
      <c r="L59">
        <f t="shared" si="109"/>
        <v>9.9982151320326972E-4</v>
      </c>
      <c r="M59">
        <f t="shared" ref="M59:N59" si="110">(M58+M53)/2</f>
        <v>1.0002191005908461E-3</v>
      </c>
      <c r="N59">
        <f t="shared" si="110"/>
        <v>1.0006163710587711E-3</v>
      </c>
      <c r="O59">
        <f t="shared" ref="O59:P59" si="111">(O58+O53)/2</f>
        <v>1.0010133249858221E-3</v>
      </c>
      <c r="P59">
        <f t="shared" si="111"/>
        <v>1.0014099627501734E-3</v>
      </c>
      <c r="Q59">
        <f t="shared" ref="Q59:R59" si="112">(Q58+Q53)/2</f>
        <v>1.0018062847293959E-3</v>
      </c>
      <c r="R59">
        <f t="shared" si="112"/>
        <v>1.0022022913004614E-3</v>
      </c>
      <c r="S59">
        <f t="shared" ref="S59:T59" si="113">(S58+S53)/2</f>
        <v>1.0025979828397402E-3</v>
      </c>
      <c r="T59">
        <f t="shared" si="113"/>
        <v>1.0029933597230051E-3</v>
      </c>
      <c r="U59">
        <f t="shared" ref="U59:V59" si="114">(U58+U53)/2</f>
        <v>1.0033884223254312E-3</v>
      </c>
      <c r="V59">
        <f t="shared" si="114"/>
        <v>1.0037831710215967E-3</v>
      </c>
      <c r="W59">
        <f t="shared" ref="W59:X59" si="115">(W58+W53)/2</f>
        <v>1.0041776061854861E-3</v>
      </c>
      <c r="X59">
        <f t="shared" si="115"/>
        <v>1.0045717281904889E-3</v>
      </c>
      <c r="Y59">
        <f t="shared" ref="Y59:Z59" si="116">(Y58+Y53)/2</f>
        <v>1.0049655374094026E-3</v>
      </c>
      <c r="Z59">
        <f t="shared" si="116"/>
        <v>1.0053590342144329E-3</v>
      </c>
      <c r="AA59">
        <f t="shared" ref="AA59:AB59" si="117">(AA58+AA53)/2</f>
        <v>1.0057522189771953E-3</v>
      </c>
      <c r="AB59">
        <f t="shared" si="117"/>
        <v>1.0061450920687163E-3</v>
      </c>
      <c r="AC59">
        <f t="shared" ref="AC59:AD59" si="118">(AC58+AC53)/2</f>
        <v>1.0065376538594341E-3</v>
      </c>
      <c r="AD59">
        <f t="shared" si="118"/>
        <v>1.0069299047192003E-3</v>
      </c>
      <c r="AE59">
        <f t="shared" ref="AE59:AF59" si="119">(AE58+AE53)/2</f>
        <v>1.0073218450172808E-3</v>
      </c>
      <c r="AF59">
        <f t="shared" si="119"/>
        <v>1.0077134751223567E-3</v>
      </c>
      <c r="AG59">
        <f t="shared" ref="AG59:AH59" si="120">(AG58+AG53)/2</f>
        <v>1.0081047954025265E-3</v>
      </c>
      <c r="AH59">
        <f t="shared" si="120"/>
        <v>1.008495806225306E-3</v>
      </c>
      <c r="AI59">
        <f t="shared" ref="AI59:AJ59" si="121">(AI58+AI53)/2</f>
        <v>1.0088865079576296E-3</v>
      </c>
      <c r="AJ59">
        <f t="shared" si="121"/>
        <v>1.0092769009658526E-3</v>
      </c>
      <c r="AK59">
        <f t="shared" ref="AK59:AL59" si="122">(AK58+AK53)/2</f>
        <v>1.0096669856157511E-3</v>
      </c>
      <c r="AL59">
        <f t="shared" si="122"/>
        <v>1.0100567622725238E-3</v>
      </c>
      <c r="AM59">
        <f t="shared" ref="AM59:AN59" si="123">(AM58+AM53)/2</f>
        <v>1.0104462313007927E-3</v>
      </c>
      <c r="AN59">
        <f t="shared" si="123"/>
        <v>1.0108353930646046E-3</v>
      </c>
      <c r="AO59">
        <f t="shared" ref="AO59:AP59" si="124">(AO58+AO53)/2</f>
        <v>1.0112242479274323E-3</v>
      </c>
      <c r="AP59">
        <f t="shared" si="124"/>
        <v>1.0116127962521751E-3</v>
      </c>
      <c r="AQ59">
        <f t="shared" ref="AQ59:AR59" si="125">(AQ58+AQ53)/2</f>
        <v>1.0120010384011609E-3</v>
      </c>
      <c r="AR59">
        <f t="shared" si="125"/>
        <v>1.0123889747361463E-3</v>
      </c>
      <c r="AS59" s="17"/>
      <c r="AT59" s="17"/>
      <c r="AU59" s="17"/>
      <c r="AV59" s="17"/>
      <c r="AW59" s="17"/>
      <c r="AX59" s="17"/>
    </row>
    <row r="60" spans="2:50" x14ac:dyDescent="0.15">
      <c r="D60" t="s">
        <v>21</v>
      </c>
      <c r="E60">
        <f>E56/E59</f>
        <v>-1191.7417557191684</v>
      </c>
      <c r="F60">
        <f>F56/F59</f>
        <v>-1030.9252760387706</v>
      </c>
      <c r="G60">
        <f t="shared" ref="G60:H60" si="126">G56/G59</f>
        <v>-870.36606240201729</v>
      </c>
      <c r="H60">
        <f t="shared" si="126"/>
        <v>-710.06349796052109</v>
      </c>
      <c r="I60">
        <f t="shared" ref="I60:J60" si="127">I56/I59</f>
        <v>-550.01696783644002</v>
      </c>
      <c r="J60">
        <f t="shared" si="127"/>
        <v>-390.22585911445447</v>
      </c>
      <c r="K60">
        <f t="shared" ref="K60:L60" si="128">K56/K59</f>
        <v>-230.68956083401233</v>
      </c>
      <c r="L60">
        <f t="shared" si="128"/>
        <v>-71.407463981610178</v>
      </c>
      <c r="M60">
        <f t="shared" ref="M60:N60" si="129">M56/M59</f>
        <v>87.621038517115068</v>
      </c>
      <c r="N60">
        <f t="shared" si="129"/>
        <v>246.39655180491744</v>
      </c>
      <c r="O60">
        <f t="shared" ref="O60:P60" si="130">O56/O59</f>
        <v>404.91967910077568</v>
      </c>
      <c r="P60">
        <f t="shared" si="130"/>
        <v>563.19102170746487</v>
      </c>
      <c r="Q60">
        <f t="shared" ref="Q60:R60" si="131">Q56/Q59</f>
        <v>721.21117901909213</v>
      </c>
      <c r="R60">
        <f t="shared" si="131"/>
        <v>878.98074852882019</v>
      </c>
      <c r="S60">
        <f t="shared" ref="S60:T60" si="132">S56/S59</f>
        <v>1036.5003258362176</v>
      </c>
      <c r="T60">
        <f t="shared" si="132"/>
        <v>1193.7705046549129</v>
      </c>
      <c r="U60">
        <f t="shared" ref="U60:V60" si="133">U56/U59</f>
        <v>1350.7918768199831</v>
      </c>
      <c r="V60">
        <f t="shared" si="133"/>
        <v>1507.5650322953161</v>
      </c>
      <c r="W60">
        <f t="shared" ref="W60:X60" si="134">W56/W59</f>
        <v>1664.0905591811495</v>
      </c>
      <c r="X60">
        <f t="shared" si="134"/>
        <v>1820.3690437212499</v>
      </c>
      <c r="Y60">
        <f t="shared" ref="Y60:Z60" si="135">Y56/Y59</f>
        <v>1976.4010703103875</v>
      </c>
      <c r="Z60">
        <f t="shared" si="135"/>
        <v>2132.1872215015528</v>
      </c>
      <c r="AA60">
        <f t="shared" ref="AA60:AB60" si="136">AA56/AA59</f>
        <v>2287.7280780131382</v>
      </c>
      <c r="AB60">
        <f t="shared" si="136"/>
        <v>2443.0242187363347</v>
      </c>
      <c r="AC60">
        <f t="shared" ref="AC60:AD60" si="137">AC56/AC59</f>
        <v>2598.0762207420266</v>
      </c>
      <c r="AD60">
        <f t="shared" si="137"/>
        <v>2752.8846592883087</v>
      </c>
      <c r="AE60">
        <f t="shared" ref="AE60:AF60" si="138">AE56/AE59</f>
        <v>2907.4501078273206</v>
      </c>
      <c r="AF60">
        <f t="shared" si="138"/>
        <v>3061.7731380123691</v>
      </c>
      <c r="AG60">
        <f t="shared" ref="AG60:AH60" si="139">AG56/AG59</f>
        <v>3215.8543197050813</v>
      </c>
      <c r="AH60">
        <f t="shared" si="139"/>
        <v>3369.6942209823624</v>
      </c>
      <c r="AI60">
        <f t="shared" ref="AI60:AJ60" si="140">AI56/AI59</f>
        <v>3523.2934081433018</v>
      </c>
      <c r="AJ60">
        <f t="shared" si="140"/>
        <v>3676.6524457163046</v>
      </c>
      <c r="AK60">
        <f t="shared" ref="AK60:AL60" si="141">AK56/AK59</f>
        <v>3829.7718964657365</v>
      </c>
      <c r="AL60">
        <f t="shared" si="141"/>
        <v>3982.6523213990599</v>
      </c>
      <c r="AM60">
        <f t="shared" ref="AM60:AN60" si="142">AM56/AM59</f>
        <v>4135.2942797737178</v>
      </c>
      <c r="AN60">
        <f t="shared" si="142"/>
        <v>4287.6983291035667</v>
      </c>
      <c r="AO60">
        <f t="shared" ref="AO60:AP60" si="143">AO56/AO59</f>
        <v>4439.8650251661402</v>
      </c>
      <c r="AP60">
        <f t="shared" si="143"/>
        <v>4591.7949220090213</v>
      </c>
      <c r="AQ60">
        <f t="shared" ref="AQ60:AR60" si="144">AQ56/AQ59</f>
        <v>4743.4885719568119</v>
      </c>
      <c r="AR60">
        <f t="shared" si="144"/>
        <v>4894.9465256178883</v>
      </c>
      <c r="AS60" s="19"/>
      <c r="AT60" s="19"/>
      <c r="AU60" s="19"/>
      <c r="AV60" s="19"/>
      <c r="AW60" s="19"/>
      <c r="AX60" s="19"/>
    </row>
    <row r="61" spans="2:50" x14ac:dyDescent="0.15">
      <c r="AS61" s="15"/>
      <c r="AT61" s="15"/>
      <c r="AU61" s="15"/>
      <c r="AV61" s="15"/>
      <c r="AW61" s="15"/>
      <c r="AX61" s="15"/>
    </row>
    <row r="62" spans="2:50" x14ac:dyDescent="0.15">
      <c r="D62" t="s">
        <v>46</v>
      </c>
      <c r="E62" s="18">
        <f>E52-E51</f>
        <v>2.4427138366263534E-2</v>
      </c>
      <c r="F62" s="18">
        <f>F52-F51</f>
        <v>0.43368332134514276</v>
      </c>
      <c r="G62" s="18">
        <f t="shared" ref="G62:H62" si="145">G52-G51</f>
        <v>0.71471960935275547</v>
      </c>
      <c r="H62" s="18">
        <f t="shared" si="145"/>
        <v>0.86768967732064084</v>
      </c>
      <c r="I62" s="18">
        <f t="shared" ref="I62:AR62" si="146">I52-I51</f>
        <v>0.89274695469975995</v>
      </c>
      <c r="J62" s="18">
        <f t="shared" si="146"/>
        <v>0.79004462595162295</v>
      </c>
      <c r="K62" s="18">
        <f t="shared" si="146"/>
        <v>0.55973563103640345</v>
      </c>
      <c r="L62" s="18">
        <f t="shared" si="146"/>
        <v>0.20197266590088248</v>
      </c>
      <c r="M62" s="18">
        <f t="shared" si="146"/>
        <v>-0.28309181703534136</v>
      </c>
      <c r="N62" s="18">
        <f t="shared" si="146"/>
        <v>-0.89530560839421014</v>
      </c>
      <c r="O62" s="18">
        <f t="shared" si="146"/>
        <v>-1.6345167413554691</v>
      </c>
      <c r="P62" s="18">
        <f t="shared" si="146"/>
        <v>-2.5005734911735544</v>
      </c>
      <c r="Q62" s="18">
        <f t="shared" si="146"/>
        <v>-3.4933243746954759</v>
      </c>
      <c r="R62" s="18">
        <f t="shared" si="146"/>
        <v>-4.6126181498805181</v>
      </c>
      <c r="S62" s="18">
        <f t="shared" si="146"/>
        <v>-5.8583038153208236</v>
      </c>
      <c r="T62" s="18">
        <f t="shared" si="146"/>
        <v>-7.2302306097622022</v>
      </c>
      <c r="U62" s="18">
        <f t="shared" si="146"/>
        <v>-8.728248011628466</v>
      </c>
      <c r="V62" s="18">
        <f t="shared" si="146"/>
        <v>-10.352205738542807</v>
      </c>
      <c r="W62" s="18">
        <f t="shared" si="146"/>
        <v>-12.101953746855997</v>
      </c>
      <c r="X62" s="18">
        <f t="shared" si="146"/>
        <v>-13.977342231169814</v>
      </c>
      <c r="Y62" s="18">
        <f t="shared" si="146"/>
        <v>-15.978221623865466</v>
      </c>
      <c r="Z62" s="18">
        <f t="shared" si="146"/>
        <v>-18.104442594632474</v>
      </c>
      <c r="AA62" s="18">
        <f t="shared" si="146"/>
        <v>-20.355856049998238</v>
      </c>
      <c r="AB62" s="18">
        <f t="shared" si="146"/>
        <v>-22.732313132856689</v>
      </c>
      <c r="AC62" s="18">
        <f t="shared" si="146"/>
        <v>-25.233665222001946</v>
      </c>
      <c r="AD62" s="18">
        <f t="shared" si="146"/>
        <v>-27.859763931660837</v>
      </c>
      <c r="AE62" s="18">
        <f t="shared" si="146"/>
        <v>-30.610461111029053</v>
      </c>
      <c r="AF62" s="18">
        <f t="shared" si="146"/>
        <v>-33.485608843799582</v>
      </c>
      <c r="AG62" s="18">
        <f t="shared" si="146"/>
        <v>-36.48505944770659</v>
      </c>
      <c r="AH62" s="18">
        <f t="shared" si="146"/>
        <v>-39.608665474059762</v>
      </c>
      <c r="AI62" s="18">
        <f t="shared" si="146"/>
        <v>-42.856279707281374</v>
      </c>
      <c r="AJ62" s="18">
        <f t="shared" si="146"/>
        <v>-46.227755164446535</v>
      </c>
      <c r="AK62" s="18">
        <f t="shared" si="146"/>
        <v>-49.722945094823899</v>
      </c>
      <c r="AL62" s="18">
        <f t="shared" si="146"/>
        <v>-53.341702979416368</v>
      </c>
      <c r="AM62" s="18">
        <f t="shared" si="146"/>
        <v>-57.08388253051362</v>
      </c>
      <c r="AN62" s="18">
        <f t="shared" si="146"/>
        <v>-60.949337691212349</v>
      </c>
      <c r="AO62" s="18">
        <f t="shared" si="146"/>
        <v>-64.937922634991992</v>
      </c>
      <c r="AP62" s="18">
        <f t="shared" si="146"/>
        <v>-69.049491765229504</v>
      </c>
      <c r="AQ62" s="18">
        <f t="shared" si="146"/>
        <v>-73.283899714773725</v>
      </c>
      <c r="AR62" s="18">
        <f t="shared" si="146"/>
        <v>-77.641001345480618</v>
      </c>
    </row>
    <row r="63" spans="2:50" x14ac:dyDescent="0.15">
      <c r="D63" t="s">
        <v>58</v>
      </c>
      <c r="E63" s="18">
        <f>E60-E52</f>
        <v>3.5257142474392822E-2</v>
      </c>
      <c r="F63" s="18">
        <f>F60-F52</f>
        <v>0.44392063987970687</v>
      </c>
      <c r="G63" s="18">
        <f t="shared" ref="G63:H63" si="147">G60-G52</f>
        <v>0.7235379886346891</v>
      </c>
      <c r="H63" s="18">
        <f t="shared" si="147"/>
        <v>0.8745723621492516</v>
      </c>
      <c r="I63" s="18">
        <f t="shared" ref="I63:AR63" si="148">I60-I52</f>
        <v>0.89748520886030292</v>
      </c>
      <c r="J63" s="18">
        <f t="shared" si="148"/>
        <v>0.79273625960308891</v>
      </c>
      <c r="K63" s="18">
        <f t="shared" si="148"/>
        <v>0.56078353494677913</v>
      </c>
      <c r="L63" s="18">
        <f t="shared" si="148"/>
        <v>0.20208335249360232</v>
      </c>
      <c r="M63" s="18">
        <f t="shared" si="148"/>
        <v>-0.28290966585856836</v>
      </c>
      <c r="N63" s="18">
        <f t="shared" si="148"/>
        <v>-0.89374258668834727</v>
      </c>
      <c r="O63" s="18">
        <f t="shared" si="148"/>
        <v>-1.6299641578597743</v>
      </c>
      <c r="P63" s="18">
        <f t="shared" si="148"/>
        <v>-2.4911248013661407</v>
      </c>
      <c r="Q63" s="18">
        <f t="shared" si="148"/>
        <v>-3.4767766062077499</v>
      </c>
      <c r="R63" s="18">
        <f t="shared" si="148"/>
        <v>-4.5864733213084037</v>
      </c>
      <c r="S63" s="18">
        <f t="shared" si="148"/>
        <v>-5.8197703484615886</v>
      </c>
      <c r="T63" s="18">
        <f t="shared" si="148"/>
        <v>-7.1762247353160546</v>
      </c>
      <c r="U63" s="18">
        <f t="shared" si="148"/>
        <v>-8.6553951683929427</v>
      </c>
      <c r="V63" s="18">
        <f t="shared" si="148"/>
        <v>-10.256841966136562</v>
      </c>
      <c r="W63" s="18">
        <f t="shared" si="148"/>
        <v>-11.980127072003597</v>
      </c>
      <c r="X63" s="18">
        <f t="shared" si="148"/>
        <v>-13.824814047580276</v>
      </c>
      <c r="Y63" s="18">
        <f t="shared" si="148"/>
        <v>-15.790468065737741</v>
      </c>
      <c r="Z63" s="18">
        <f t="shared" si="148"/>
        <v>-17.876655903819483</v>
      </c>
      <c r="AA63" s="18">
        <f t="shared" si="148"/>
        <v>-20.082945936859232</v>
      </c>
      <c r="AB63" s="18">
        <f t="shared" si="148"/>
        <v>-22.408908130840246</v>
      </c>
      <c r="AC63" s="18">
        <f t="shared" si="148"/>
        <v>-24.854114035971634</v>
      </c>
      <c r="AD63" s="18">
        <f t="shared" si="148"/>
        <v>-27.418136780021541</v>
      </c>
      <c r="AE63" s="18">
        <f t="shared" si="148"/>
        <v>-30.100551061655096</v>
      </c>
      <c r="AF63" s="18">
        <f t="shared" si="148"/>
        <v>-32.900933143826933</v>
      </c>
      <c r="AG63" s="18">
        <f t="shared" si="148"/>
        <v>-35.818860847197811</v>
      </c>
      <c r="AH63" s="18">
        <f t="shared" si="148"/>
        <v>-38.853913543577619</v>
      </c>
      <c r="AI63" s="18">
        <f t="shared" si="148"/>
        <v>-42.005672149407474</v>
      </c>
      <c r="AJ63" s="18">
        <f t="shared" si="148"/>
        <v>-45.273719119276848</v>
      </c>
      <c r="AK63" s="18">
        <f t="shared" si="148"/>
        <v>-48.657638439457969</v>
      </c>
      <c r="AL63" s="18">
        <f t="shared" si="148"/>
        <v>-52.157015621487517</v>
      </c>
      <c r="AM63" s="18">
        <f t="shared" si="148"/>
        <v>-55.771437695769237</v>
      </c>
      <c r="AN63" s="18">
        <f t="shared" si="148"/>
        <v>-59.500493205211569</v>
      </c>
      <c r="AO63" s="18">
        <f t="shared" si="148"/>
        <v>-63.343772198895749</v>
      </c>
      <c r="AP63" s="18">
        <f t="shared" si="148"/>
        <v>-67.300866225767095</v>
      </c>
      <c r="AQ63" s="18">
        <f t="shared" si="148"/>
        <v>-71.371368328377685</v>
      </c>
      <c r="AR63" s="18">
        <f t="shared" si="148"/>
        <v>-75.554873036630852</v>
      </c>
    </row>
    <row r="65" spans="2:44" x14ac:dyDescent="0.15">
      <c r="B65" s="1" t="s">
        <v>34</v>
      </c>
      <c r="C65" s="14" t="s">
        <v>13</v>
      </c>
      <c r="D65" s="1" t="s">
        <v>35</v>
      </c>
      <c r="E65" s="21">
        <f>E46-E23</f>
        <v>-1.7767517887957638</v>
      </c>
      <c r="F65" s="21">
        <f>F46-F23</f>
        <v>-1.5347747228454409</v>
      </c>
      <c r="G65" s="21">
        <f t="shared" ref="G65:H65" si="149">G46-G23</f>
        <v>-1.2933158716809885</v>
      </c>
      <c r="H65" s="21">
        <f t="shared" si="149"/>
        <v>-1.0526799804571283</v>
      </c>
      <c r="I65" s="21">
        <f t="shared" ref="I65:AR65" si="150">I46-I23</f>
        <v>-0.81317081829854487</v>
      </c>
      <c r="J65" s="21">
        <f t="shared" si="150"/>
        <v>-0.57509118026143824</v>
      </c>
      <c r="K65" s="21">
        <f t="shared" si="150"/>
        <v>-0.33874288929700924</v>
      </c>
      <c r="L65" s="21">
        <f t="shared" si="150"/>
        <v>-0.1044267982138507</v>
      </c>
      <c r="M65" s="21">
        <f t="shared" si="150"/>
        <v>0.12755720835951934</v>
      </c>
      <c r="N65" s="21">
        <f t="shared" si="150"/>
        <v>0.35691021201216699</v>
      </c>
      <c r="O65" s="21">
        <f t="shared" si="150"/>
        <v>0.58333425858870669</v>
      </c>
      <c r="P65" s="21">
        <f t="shared" si="150"/>
        <v>0.80653235622764896</v>
      </c>
      <c r="Q65" s="21">
        <f t="shared" si="150"/>
        <v>1.0262084733997199</v>
      </c>
      <c r="R65" s="21">
        <f t="shared" si="150"/>
        <v>1.2420675369463652</v>
      </c>
      <c r="S65" s="21">
        <f t="shared" si="150"/>
        <v>1.4538154301185386</v>
      </c>
      <c r="T65" s="21">
        <f t="shared" si="150"/>
        <v>1.6611589906171957</v>
      </c>
      <c r="U65" s="21">
        <f t="shared" si="150"/>
        <v>1.863806008632082</v>
      </c>
      <c r="V65" s="21">
        <f t="shared" si="150"/>
        <v>2.061465224880294</v>
      </c>
      <c r="W65" s="21">
        <f t="shared" si="150"/>
        <v>2.2538463286507522</v>
      </c>
      <c r="X65" s="21">
        <f t="shared" si="150"/>
        <v>2.4406599558424205</v>
      </c>
      <c r="Y65" s="21">
        <f t="shared" si="150"/>
        <v>2.6216176870048002</v>
      </c>
      <c r="Z65" s="21">
        <f t="shared" si="150"/>
        <v>2.7964320453820619</v>
      </c>
      <c r="AA65" s="21">
        <f t="shared" si="150"/>
        <v>2.9648164949539932</v>
      </c>
      <c r="AB65" s="21">
        <f t="shared" si="150"/>
        <v>3.1264854384803584</v>
      </c>
      <c r="AC65" s="21">
        <f t="shared" si="150"/>
        <v>3.2811542155413917</v>
      </c>
      <c r="AD65" s="21">
        <f t="shared" si="150"/>
        <v>3.4285391005864767</v>
      </c>
      <c r="AE65" s="21">
        <f t="shared" si="150"/>
        <v>3.5683573009737302</v>
      </c>
      <c r="AF65" s="21">
        <f t="shared" si="150"/>
        <v>3.7003269550218647</v>
      </c>
      <c r="AG65" s="21">
        <f t="shared" si="150"/>
        <v>3.8241671300447706</v>
      </c>
      <c r="AH65" s="21">
        <f t="shared" si="150"/>
        <v>3.9395978204115636</v>
      </c>
      <c r="AI65" s="21">
        <f t="shared" si="150"/>
        <v>4.0463399455820763</v>
      </c>
      <c r="AJ65" s="21">
        <f t="shared" si="150"/>
        <v>4.1441153481655419</v>
      </c>
      <c r="AK65" s="21">
        <f t="shared" si="150"/>
        <v>4.2326467919592687</v>
      </c>
      <c r="AL65" s="21">
        <f t="shared" si="150"/>
        <v>4.3116579600073237</v>
      </c>
      <c r="AM65" s="21">
        <f t="shared" si="150"/>
        <v>4.3808734526373883</v>
      </c>
      <c r="AN65" s="21">
        <f t="shared" si="150"/>
        <v>4.4400187855299009</v>
      </c>
      <c r="AO65" s="21">
        <f t="shared" si="150"/>
        <v>4.4888203877526394</v>
      </c>
      <c r="AP65" s="21">
        <f t="shared" si="150"/>
        <v>4.5270055998280441</v>
      </c>
      <c r="AQ65" s="21">
        <f t="shared" si="150"/>
        <v>4.5543026717732573</v>
      </c>
      <c r="AR65" s="21">
        <f t="shared" si="150"/>
        <v>4.5704407611610804</v>
      </c>
    </row>
    <row r="66" spans="2:44" x14ac:dyDescent="0.15">
      <c r="C66" t="s">
        <v>13</v>
      </c>
      <c r="D66" t="s">
        <v>48</v>
      </c>
      <c r="E66" s="18">
        <f>E62</f>
        <v>2.4427138366263534E-2</v>
      </c>
      <c r="F66" s="18">
        <f t="shared" ref="F66:AR66" si="151">F62</f>
        <v>0.43368332134514276</v>
      </c>
      <c r="G66" s="18">
        <f t="shared" si="151"/>
        <v>0.71471960935275547</v>
      </c>
      <c r="H66" s="18">
        <f t="shared" si="151"/>
        <v>0.86768967732064084</v>
      </c>
      <c r="I66" s="18">
        <f t="shared" si="151"/>
        <v>0.89274695469975995</v>
      </c>
      <c r="J66" s="18">
        <f t="shared" si="151"/>
        <v>0.79004462595162295</v>
      </c>
      <c r="K66" s="18">
        <f t="shared" si="151"/>
        <v>0.55973563103640345</v>
      </c>
      <c r="L66" s="18">
        <f t="shared" si="151"/>
        <v>0.20197266590088248</v>
      </c>
      <c r="M66" s="18">
        <f t="shared" si="151"/>
        <v>-0.28309181703534136</v>
      </c>
      <c r="N66" s="18">
        <f t="shared" si="151"/>
        <v>-0.89530560839421014</v>
      </c>
      <c r="O66" s="18">
        <f t="shared" si="151"/>
        <v>-1.6345167413554691</v>
      </c>
      <c r="P66" s="18">
        <f t="shared" si="151"/>
        <v>-2.5005734911735544</v>
      </c>
      <c r="Q66" s="18">
        <f t="shared" si="151"/>
        <v>-3.4933243746954759</v>
      </c>
      <c r="R66" s="18">
        <f t="shared" si="151"/>
        <v>-4.6126181498805181</v>
      </c>
      <c r="S66" s="18">
        <f t="shared" si="151"/>
        <v>-5.8583038153208236</v>
      </c>
      <c r="T66" s="18">
        <f t="shared" si="151"/>
        <v>-7.2302306097622022</v>
      </c>
      <c r="U66" s="18">
        <f t="shared" si="151"/>
        <v>-8.728248011628466</v>
      </c>
      <c r="V66" s="18">
        <f t="shared" si="151"/>
        <v>-10.352205738542807</v>
      </c>
      <c r="W66" s="18">
        <f t="shared" si="151"/>
        <v>-12.101953746855997</v>
      </c>
      <c r="X66" s="18">
        <f t="shared" si="151"/>
        <v>-13.977342231169814</v>
      </c>
      <c r="Y66" s="18">
        <f t="shared" si="151"/>
        <v>-15.978221623865466</v>
      </c>
      <c r="Z66" s="18">
        <f t="shared" si="151"/>
        <v>-18.104442594632474</v>
      </c>
      <c r="AA66" s="18">
        <f t="shared" si="151"/>
        <v>-20.355856049998238</v>
      </c>
      <c r="AB66" s="18">
        <f t="shared" si="151"/>
        <v>-22.732313132856689</v>
      </c>
      <c r="AC66" s="18">
        <f t="shared" si="151"/>
        <v>-25.233665222001946</v>
      </c>
      <c r="AD66" s="18">
        <f t="shared" si="151"/>
        <v>-27.859763931660837</v>
      </c>
      <c r="AE66" s="18">
        <f t="shared" si="151"/>
        <v>-30.610461111029053</v>
      </c>
      <c r="AF66" s="18">
        <f t="shared" si="151"/>
        <v>-33.485608843799582</v>
      </c>
      <c r="AG66" s="18">
        <f t="shared" si="151"/>
        <v>-36.48505944770659</v>
      </c>
      <c r="AH66" s="18">
        <f t="shared" si="151"/>
        <v>-39.608665474059762</v>
      </c>
      <c r="AI66" s="18">
        <f t="shared" si="151"/>
        <v>-42.856279707281374</v>
      </c>
      <c r="AJ66" s="18">
        <f t="shared" si="151"/>
        <v>-46.227755164446535</v>
      </c>
      <c r="AK66" s="18">
        <f t="shared" si="151"/>
        <v>-49.722945094823899</v>
      </c>
      <c r="AL66" s="18">
        <f t="shared" si="151"/>
        <v>-53.341702979416368</v>
      </c>
      <c r="AM66" s="18">
        <f t="shared" si="151"/>
        <v>-57.08388253051362</v>
      </c>
      <c r="AN66" s="18">
        <f t="shared" si="151"/>
        <v>-60.949337691212349</v>
      </c>
      <c r="AO66" s="18">
        <f t="shared" si="151"/>
        <v>-64.937922634991992</v>
      </c>
      <c r="AP66" s="18">
        <f t="shared" si="151"/>
        <v>-69.049491765229504</v>
      </c>
      <c r="AQ66" s="18">
        <f t="shared" si="151"/>
        <v>-73.283899714773725</v>
      </c>
      <c r="AR66" s="18">
        <f t="shared" si="151"/>
        <v>-77.641001345480618</v>
      </c>
    </row>
    <row r="67" spans="2:44" x14ac:dyDescent="0.15">
      <c r="D67" t="s">
        <v>74</v>
      </c>
      <c r="E67" s="18" t="b">
        <f>AND(E20&gt;=0,E21&gt;=0,E27&gt;=0,E22&gt;=0,E23&gt;=0,E30&gt;=0,E31&gt;=0,E38&gt;=0,E39&gt;=0,E40&gt;=0,E42&gt;=0,E43&gt;=0,E35&gt;=0,E46&gt;=0,E44&gt;=0,E50&gt;=0,E51&gt;=0,E52&gt;=0,E55&gt;=0,E54&gt;=0,E56&gt;=0,E57&gt;=0,E59&gt;=0,E60&gt;=0)</f>
        <v>0</v>
      </c>
      <c r="F67" s="18" t="b">
        <f t="shared" ref="F67:G67" si="152">AND(F20&gt;=0,F21&gt;=0,F27&gt;=0,F22&gt;=0,F23&gt;=0,F30&gt;=0,F31&gt;=0,F38&gt;=0,F39&gt;=0,F40&gt;=0,F42&gt;=0,F43&gt;=0,F35&gt;=0,F46&gt;=0,F44&gt;=0,F50&gt;=0,F51&gt;=0,F52&gt;=0,F55&gt;=0,F54&gt;=0,F56&gt;=0,F57&gt;=0,F59&gt;=0,F60&gt;=0)</f>
        <v>0</v>
      </c>
      <c r="G67" s="18" t="b">
        <f t="shared" si="152"/>
        <v>0</v>
      </c>
      <c r="H67" s="18" t="b">
        <f t="shared" ref="H67:AR67" si="153">AND(H20&gt;=0,H21&gt;=0,H27&gt;=0,H22&gt;=0,H23&gt;=0,H30&gt;=0,H31&gt;=0,H38&gt;=0,H39&gt;=0,H40&gt;=0,H42&gt;=0,H43&gt;=0,H35&gt;=0,H46&gt;=0,H44&gt;=0,H50&gt;=0,H51&gt;=0,H52&gt;=0,H55&gt;=0,H54&gt;=0,H56&gt;=0,H57&gt;=0,H59&gt;=0,H60&gt;=0)</f>
        <v>0</v>
      </c>
      <c r="I67" s="18" t="b">
        <f t="shared" si="153"/>
        <v>0</v>
      </c>
      <c r="J67" s="18" t="b">
        <f t="shared" si="153"/>
        <v>0</v>
      </c>
      <c r="K67" s="18" t="b">
        <f t="shared" si="153"/>
        <v>0</v>
      </c>
      <c r="L67" s="18" t="b">
        <f t="shared" si="153"/>
        <v>0</v>
      </c>
      <c r="M67" s="18" t="b">
        <f t="shared" si="153"/>
        <v>1</v>
      </c>
      <c r="N67" s="18" t="b">
        <f t="shared" si="153"/>
        <v>1</v>
      </c>
      <c r="O67" s="18" t="b">
        <f t="shared" si="153"/>
        <v>1</v>
      </c>
      <c r="P67" s="18" t="b">
        <f t="shared" si="153"/>
        <v>1</v>
      </c>
      <c r="Q67" s="18" t="b">
        <f t="shared" si="153"/>
        <v>1</v>
      </c>
      <c r="R67" s="18" t="b">
        <f t="shared" si="153"/>
        <v>1</v>
      </c>
      <c r="S67" s="18" t="b">
        <f t="shared" si="153"/>
        <v>1</v>
      </c>
      <c r="T67" s="18" t="b">
        <f t="shared" si="153"/>
        <v>1</v>
      </c>
      <c r="U67" s="18" t="b">
        <f t="shared" si="153"/>
        <v>1</v>
      </c>
      <c r="V67" s="18" t="b">
        <f t="shared" si="153"/>
        <v>1</v>
      </c>
      <c r="W67" s="18" t="b">
        <f t="shared" si="153"/>
        <v>1</v>
      </c>
      <c r="X67" s="18" t="b">
        <f t="shared" si="153"/>
        <v>1</v>
      </c>
      <c r="Y67" s="18" t="b">
        <f t="shared" si="153"/>
        <v>1</v>
      </c>
      <c r="Z67" s="18" t="b">
        <f t="shared" si="153"/>
        <v>1</v>
      </c>
      <c r="AA67" s="18" t="b">
        <f t="shared" si="153"/>
        <v>1</v>
      </c>
      <c r="AB67" s="18" t="b">
        <f t="shared" si="153"/>
        <v>1</v>
      </c>
      <c r="AC67" s="18" t="b">
        <f t="shared" si="153"/>
        <v>1</v>
      </c>
      <c r="AD67" s="18" t="b">
        <f t="shared" si="153"/>
        <v>1</v>
      </c>
      <c r="AE67" s="18" t="b">
        <f t="shared" si="153"/>
        <v>1</v>
      </c>
      <c r="AF67" s="18" t="b">
        <f t="shared" si="153"/>
        <v>1</v>
      </c>
      <c r="AG67" s="18" t="b">
        <f t="shared" si="153"/>
        <v>1</v>
      </c>
      <c r="AH67" s="18" t="b">
        <f t="shared" si="153"/>
        <v>1</v>
      </c>
      <c r="AI67" s="18" t="b">
        <f t="shared" si="153"/>
        <v>1</v>
      </c>
      <c r="AJ67" s="18" t="b">
        <f t="shared" si="153"/>
        <v>1</v>
      </c>
      <c r="AK67" s="18" t="b">
        <f t="shared" si="153"/>
        <v>1</v>
      </c>
      <c r="AL67" s="18" t="b">
        <f t="shared" si="153"/>
        <v>1</v>
      </c>
      <c r="AM67" s="18" t="b">
        <f t="shared" si="153"/>
        <v>1</v>
      </c>
      <c r="AN67" s="18" t="b">
        <f t="shared" si="153"/>
        <v>1</v>
      </c>
      <c r="AO67" s="18" t="b">
        <f t="shared" si="153"/>
        <v>1</v>
      </c>
      <c r="AP67" s="18" t="b">
        <f t="shared" si="153"/>
        <v>1</v>
      </c>
      <c r="AQ67" s="18" t="b">
        <f t="shared" si="153"/>
        <v>1</v>
      </c>
      <c r="AR67" s="18" t="b">
        <f t="shared" si="153"/>
        <v>1</v>
      </c>
    </row>
    <row r="68" spans="2:44" x14ac:dyDescent="0.15">
      <c r="C68" t="s">
        <v>13</v>
      </c>
      <c r="D68" t="s">
        <v>50</v>
      </c>
      <c r="E68">
        <f>IF(E67,(E65*E6)+(E66*(1-E6)),0)</f>
        <v>0</v>
      </c>
      <c r="F68">
        <f t="shared" ref="F68:G68" si="154">IF(F67,(F65*F6)+(F66*(1-F6)),0)</f>
        <v>0</v>
      </c>
      <c r="G68">
        <f t="shared" si="154"/>
        <v>0</v>
      </c>
      <c r="H68">
        <f t="shared" ref="H68" si="155">IF(H67,(H65*H6)+(H66*(1-H6)),0)</f>
        <v>0</v>
      </c>
      <c r="I68">
        <f t="shared" ref="I68" si="156">IF(I67,(I65*I6)+(I66*(1-I6)),0)</f>
        <v>0</v>
      </c>
      <c r="J68">
        <f t="shared" ref="J68" si="157">IF(J67,(J65*J6)+(J66*(1-J6)),0)</f>
        <v>0</v>
      </c>
      <c r="K68">
        <f t="shared" ref="K68" si="158">IF(K67,(K65*K6)+(K66*(1-K6)),0)</f>
        <v>0</v>
      </c>
      <c r="L68">
        <f t="shared" ref="L68" si="159">IF(L67,(L65*L6)+(L66*(1-L6)),0)</f>
        <v>0</v>
      </c>
      <c r="M68">
        <f t="shared" ref="M68" si="160">IF(M67,(M65*M6)+(M66*(1-M6)),0)</f>
        <v>-7.7767304337911014E-2</v>
      </c>
      <c r="N68">
        <f t="shared" ref="N68" si="161">IF(N67,(N65*N6)+(N66*(1-N6)),0)</f>
        <v>-0.26919769819102157</v>
      </c>
      <c r="O68">
        <f t="shared" ref="O68" si="162">IF(O67,(O65*O6)+(O66*(1-O6)),0)</f>
        <v>-0.5255912413833812</v>
      </c>
      <c r="P68">
        <f t="shared" ref="P68" si="163">IF(P67,(P65*P6)+(P66*(1-P6)),0)</f>
        <v>-0.84702056747295273</v>
      </c>
      <c r="Q68">
        <f t="shared" ref="Q68" si="164">IF(Q67,(Q65*Q6)+(Q66*(1-Q6)),0)</f>
        <v>-1.233557950647878</v>
      </c>
      <c r="R68">
        <f t="shared" ref="R68" si="165">IF(R67,(R65*R6)+(R66*(1-R6)),0)</f>
        <v>-1.6852753064670765</v>
      </c>
      <c r="S68">
        <f t="shared" ref="S68" si="166">IF(S67,(S65*S6)+(S66*(1-S6)),0)</f>
        <v>-2.2022441926011425</v>
      </c>
      <c r="T68">
        <f t="shared" ref="T68" si="167">IF(T67,(T65*T6)+(T66*(1-T6)),0)</f>
        <v>-2.7845358095725032</v>
      </c>
      <c r="U68">
        <f t="shared" ref="U68" si="168">IF(U67,(U65*U6)+(U66*(1-U6)),0)</f>
        <v>-3.432221001498192</v>
      </c>
      <c r="V68">
        <f t="shared" ref="V68" si="169">IF(V67,(V65*V6)+(V66*(1-V6)),0)</f>
        <v>-4.1453702568312565</v>
      </c>
      <c r="W68">
        <f t="shared" ref="W68" si="170">IF(W67,(W65*W6)+(W66*(1-W6)),0)</f>
        <v>-4.9240537091026226</v>
      </c>
      <c r="X68">
        <f t="shared" ref="X68" si="171">IF(X67,(X65*X6)+(X66*(1-X6)),0)</f>
        <v>-5.7683411376636968</v>
      </c>
      <c r="Y68">
        <f t="shared" ref="Y68" si="172">IF(Y67,(Y65*Y6)+(Y66*(1-Y6)),0)</f>
        <v>-6.6783019684303326</v>
      </c>
      <c r="Z68">
        <f t="shared" ref="Z68" si="173">IF(Z67,(Z65*Z6)+(Z66*(1-Z6)),0)</f>
        <v>-7.6540052746252059</v>
      </c>
      <c r="AA68">
        <f t="shared" ref="AA68" si="174">IF(AA67,(AA65*AA6)+(AA66*(1-AA6)),0)</f>
        <v>-8.6955197775221222</v>
      </c>
      <c r="AB68">
        <f t="shared" ref="AB68" si="175">IF(AB67,(AB65*AB6)+(AB66*(1-AB6)),0)</f>
        <v>-9.8029138471881652</v>
      </c>
      <c r="AC68">
        <f t="shared" ref="AC68" si="176">IF(AC67,(AC65*AC6)+(AC66*(1-AC6)),0)</f>
        <v>-10.976255503230277</v>
      </c>
      <c r="AD68">
        <f t="shared" ref="AD68" si="177">IF(AD67,(AD65*AD6)+(AD66*(1-AD6)),0)</f>
        <v>-12.21561241553718</v>
      </c>
      <c r="AE68">
        <f t="shared" ref="AE68" si="178">IF(AE67,(AE65*AE6)+(AE66*(1-AE6)),0)</f>
        <v>-13.521051905027662</v>
      </c>
      <c r="AF68">
        <f t="shared" ref="AF68" si="179">IF(AF67,(AF65*AF6)+(AF66*(1-AF6)),0)</f>
        <v>-14.892640944388859</v>
      </c>
      <c r="AG68">
        <f t="shared" ref="AG68" si="180">IF(AG67,(AG65*AG6)+(AG66*(1-AG6)),0)</f>
        <v>-16.33044615883091</v>
      </c>
      <c r="AH68">
        <f t="shared" ref="AH68" si="181">IF(AH67,(AH65*AH6)+(AH66*(1-AH6)),0)</f>
        <v>-17.834533826824099</v>
      </c>
      <c r="AI68">
        <f t="shared" ref="AI68" si="182">IF(AI67,(AI65*AI6)+(AI66*(1-AI6)),0)</f>
        <v>-19.404969880849649</v>
      </c>
      <c r="AJ68">
        <f t="shared" ref="AJ68" si="183">IF(AJ67,(AJ65*AJ6)+(AJ66*(1-AJ6)),0)</f>
        <v>-21.041819908140496</v>
      </c>
      <c r="AK68">
        <f t="shared" ref="AK68" si="184">IF(AK67,(AK65*AK6)+(AK66*(1-AK6)),0)</f>
        <v>-22.745149151432315</v>
      </c>
      <c r="AL68">
        <f t="shared" ref="AL68" si="185">IF(AL67,(AL65*AL6)+(AL66*(1-AL6)),0)</f>
        <v>-24.515022509704522</v>
      </c>
      <c r="AM68">
        <f t="shared" ref="AM68" si="186">IF(AM67,(AM65*AM6)+(AM66*(1-AM6)),0)</f>
        <v>-26.351504538938116</v>
      </c>
      <c r="AN68">
        <f t="shared" ref="AN68" si="187">IF(AN67,(AN65*AN6)+(AN66*(1-AN6)),0)</f>
        <v>-28.254659452841224</v>
      </c>
      <c r="AO68">
        <f t="shared" ref="AO68" si="188">IF(AO67,(AO65*AO6)+(AO66*(1-AO6)),0)</f>
        <v>-30.224551123619676</v>
      </c>
      <c r="AP68">
        <f t="shared" ref="AP68" si="189">IF(AP67,(AP65*AP6)+(AP66*(1-AP6)),0)</f>
        <v>-32.26124308270073</v>
      </c>
      <c r="AQ68">
        <f t="shared" ref="AQ68" si="190">IF(AQ67,(AQ65*AQ6)+(AQ66*(1-AQ6)),0)</f>
        <v>-34.364798521500234</v>
      </c>
      <c r="AR68">
        <f t="shared" ref="AR68" si="191">IF(AR67,(AR65*AR6)+(AR66*(1-AR6)),0)</f>
        <v>-36.535280292159769</v>
      </c>
    </row>
    <row r="69" spans="2:44" x14ac:dyDescent="0.15">
      <c r="D69" t="s">
        <v>51</v>
      </c>
      <c r="E69" s="23">
        <f>E68/E5</f>
        <v>0</v>
      </c>
      <c r="F69" s="23">
        <f>F68/F5</f>
        <v>0</v>
      </c>
      <c r="G69" s="23">
        <f t="shared" ref="G69:H69" si="192">G68/G5</f>
        <v>0</v>
      </c>
      <c r="H69" s="23">
        <f t="shared" si="192"/>
        <v>0</v>
      </c>
      <c r="I69" s="23">
        <f t="shared" ref="I69:J69" si="193">I68/I5</f>
        <v>0</v>
      </c>
      <c r="J69" s="23">
        <f t="shared" si="193"/>
        <v>0</v>
      </c>
      <c r="K69" s="23">
        <f t="shared" ref="K69:L69" si="194">K68/K5</f>
        <v>0</v>
      </c>
      <c r="L69" s="23">
        <f t="shared" si="194"/>
        <v>0</v>
      </c>
      <c r="M69" s="23">
        <f t="shared" ref="M69:N69" si="195">M68/M5</f>
        <v>-5.1844869558607343E-5</v>
      </c>
      <c r="N69" s="23">
        <f t="shared" si="195"/>
        <v>-1.7946513212734771E-4</v>
      </c>
      <c r="O69" s="23">
        <f t="shared" ref="O69:P69" si="196">O68/O5</f>
        <v>-3.5039416092225411E-4</v>
      </c>
      <c r="P69" s="23">
        <f t="shared" si="196"/>
        <v>-5.6468037831530185E-4</v>
      </c>
      <c r="Q69" s="23">
        <f t="shared" ref="Q69:R69" si="197">Q68/Q5</f>
        <v>-8.2237196709858537E-4</v>
      </c>
      <c r="R69" s="23">
        <f t="shared" si="197"/>
        <v>-1.1235168709780509E-3</v>
      </c>
      <c r="S69" s="23">
        <f t="shared" ref="S69:T69" si="198">S68/S5</f>
        <v>-1.4681627950674284E-3</v>
      </c>
      <c r="T69" s="23">
        <f t="shared" si="198"/>
        <v>-1.8563572063816688E-3</v>
      </c>
      <c r="U69" s="23">
        <f t="shared" ref="U69:V69" si="199">U68/U5</f>
        <v>-2.2881473343321279E-3</v>
      </c>
      <c r="V69" s="23">
        <f t="shared" si="199"/>
        <v>-2.7635801712208377E-3</v>
      </c>
      <c r="W69" s="23">
        <f t="shared" ref="W69:X69" si="200">W68/W5</f>
        <v>-3.2827024727350817E-3</v>
      </c>
      <c r="X69" s="23">
        <f t="shared" si="200"/>
        <v>-3.8455607584424647E-3</v>
      </c>
      <c r="Y69" s="23">
        <f t="shared" ref="Y69:Z69" si="201">Y68/Y5</f>
        <v>-4.4522013122868884E-3</v>
      </c>
      <c r="Z69" s="23">
        <f t="shared" si="201"/>
        <v>-5.1026701830834704E-3</v>
      </c>
      <c r="AA69" s="23">
        <f t="shared" ref="AA69:AB69" si="202">AA68/AA5</f>
        <v>-5.7970131850147485E-3</v>
      </c>
      <c r="AB69" s="23">
        <f t="shared" si="202"/>
        <v>-6.5352758981254431E-3</v>
      </c>
      <c r="AC69" s="23">
        <f t="shared" ref="AC69:AD69" si="203">AC68/AC5</f>
        <v>-7.3175036688201845E-3</v>
      </c>
      <c r="AD69" s="23">
        <f t="shared" si="203"/>
        <v>-8.1437416103581194E-3</v>
      </c>
      <c r="AE69" s="23">
        <f t="shared" ref="AE69:AF69" si="204">AE68/AE5</f>
        <v>-9.0140346033517737E-3</v>
      </c>
      <c r="AF69" s="23">
        <f t="shared" si="204"/>
        <v>-9.9284272962592394E-3</v>
      </c>
      <c r="AG69" s="23">
        <f t="shared" ref="AG69:AH69" si="205">AG68/AG5</f>
        <v>-1.0886964105887274E-2</v>
      </c>
      <c r="AH69" s="23">
        <f t="shared" si="205"/>
        <v>-1.1889689217882733E-2</v>
      </c>
      <c r="AI69" s="23">
        <f t="shared" ref="AI69:AJ69" si="206">AI68/AI5</f>
        <v>-1.2936646587233099E-2</v>
      </c>
      <c r="AJ69" s="23">
        <f t="shared" si="206"/>
        <v>-1.4027879938760332E-2</v>
      </c>
      <c r="AK69" s="23">
        <f t="shared" ref="AK69:AL69" si="207">AK68/AK5</f>
        <v>-1.5163432767621544E-2</v>
      </c>
      <c r="AL69" s="23">
        <f t="shared" si="207"/>
        <v>-1.6343348339803016E-2</v>
      </c>
      <c r="AM69" s="23">
        <f t="shared" ref="AM69:AN69" si="208">AM68/AM5</f>
        <v>-1.7567669692625409E-2</v>
      </c>
      <c r="AN69" s="23">
        <f t="shared" si="208"/>
        <v>-1.8836439635227482E-2</v>
      </c>
      <c r="AO69" s="23">
        <f t="shared" ref="AO69:AP69" si="209">AO68/AO5</f>
        <v>-2.0149700749079784E-2</v>
      </c>
      <c r="AP69" s="23">
        <f t="shared" si="209"/>
        <v>-2.1507495388467152E-2</v>
      </c>
      <c r="AQ69" s="23">
        <f t="shared" ref="AQ69:AR69" si="210">AQ68/AQ5</f>
        <v>-2.2909865681000157E-2</v>
      </c>
      <c r="AR69" s="23">
        <f t="shared" si="210"/>
        <v>-2.4356853528106511E-2</v>
      </c>
    </row>
    <row r="71" spans="2:44" x14ac:dyDescent="0.15">
      <c r="C71" s="14" t="s">
        <v>10</v>
      </c>
      <c r="D71" s="1" t="s">
        <v>36</v>
      </c>
      <c r="E71" s="22">
        <f>E35*E8</f>
        <v>1498.814448562651</v>
      </c>
      <c r="F71" s="22">
        <f>F35*F8</f>
        <v>1497.6173124216266</v>
      </c>
      <c r="G71" s="22">
        <f>G35*G8</f>
        <v>1496.4220871124314</v>
      </c>
      <c r="H71" s="22">
        <f t="shared" ref="H71:AR71" si="211">H35*H8</f>
        <v>1495.2287680636973</v>
      </c>
      <c r="I71" s="22">
        <f t="shared" si="211"/>
        <v>1494.0373507186268</v>
      </c>
      <c r="J71" s="22">
        <f t="shared" si="211"/>
        <v>1492.8478305349336</v>
      </c>
      <c r="K71" s="22">
        <f t="shared" si="211"/>
        <v>1491.6602029847863</v>
      </c>
      <c r="L71" s="22">
        <f t="shared" si="211"/>
        <v>1490.4744635547506</v>
      </c>
      <c r="M71" s="22">
        <f t="shared" si="211"/>
        <v>1489.2906077457319</v>
      </c>
      <c r="N71" s="22">
        <f t="shared" si="211"/>
        <v>1488.1086310729179</v>
      </c>
      <c r="O71" s="22">
        <f t="shared" si="211"/>
        <v>1486.9285290657228</v>
      </c>
      <c r="P71" s="22">
        <f t="shared" si="211"/>
        <v>1485.750297267731</v>
      </c>
      <c r="Q71" s="22">
        <f t="shared" si="211"/>
        <v>1484.5739312366402</v>
      </c>
      <c r="R71" s="22">
        <f t="shared" si="211"/>
        <v>1483.3994265442061</v>
      </c>
      <c r="S71" s="22">
        <f t="shared" si="211"/>
        <v>1482.2267787761871</v>
      </c>
      <c r="T71" s="22">
        <f t="shared" si="211"/>
        <v>1481.0559835322881</v>
      </c>
      <c r="U71" s="22">
        <f t="shared" si="211"/>
        <v>1479.8870364261061</v>
      </c>
      <c r="V71" s="22">
        <f t="shared" si="211"/>
        <v>1478.719933085076</v>
      </c>
      <c r="W71" s="22">
        <f t="shared" si="211"/>
        <v>1477.5546691504148</v>
      </c>
      <c r="X71" s="22">
        <f t="shared" si="211"/>
        <v>1476.3912402770679</v>
      </c>
      <c r="Y71" s="22">
        <f t="shared" si="211"/>
        <v>1475.2296421336557</v>
      </c>
      <c r="Z71" s="22">
        <f t="shared" si="211"/>
        <v>1474.0698704024187</v>
      </c>
      <c r="AA71" s="22">
        <f t="shared" si="211"/>
        <v>1472.9119207791646</v>
      </c>
      <c r="AB71" s="22">
        <f t="shared" si="211"/>
        <v>1471.7557889732152</v>
      </c>
      <c r="AC71" s="22">
        <f t="shared" si="211"/>
        <v>1470.6014707073543</v>
      </c>
      <c r="AD71" s="22">
        <f t="shared" si="211"/>
        <v>1469.4489617177717</v>
      </c>
      <c r="AE71" s="22">
        <f t="shared" si="211"/>
        <v>1468.2982577540145</v>
      </c>
      <c r="AF71" s="22">
        <f t="shared" si="211"/>
        <v>1467.1493545789331</v>
      </c>
      <c r="AG71" s="22">
        <f t="shared" si="211"/>
        <v>1466.0022479686293</v>
      </c>
      <c r="AH71" s="22">
        <f t="shared" si="211"/>
        <v>1464.8569337124036</v>
      </c>
      <c r="AI71" s="22">
        <f t="shared" si="211"/>
        <v>1463.7134076127061</v>
      </c>
      <c r="AJ71" s="22">
        <f t="shared" si="211"/>
        <v>1462.5716654850828</v>
      </c>
      <c r="AK71" s="22">
        <f t="shared" si="211"/>
        <v>1461.4317031581265</v>
      </c>
      <c r="AL71" s="22">
        <f t="shared" si="211"/>
        <v>1460.2935164734242</v>
      </c>
      <c r="AM71" s="22">
        <f t="shared" si="211"/>
        <v>1459.1571012855072</v>
      </c>
      <c r="AN71" s="22">
        <f t="shared" si="211"/>
        <v>1458.0224534618012</v>
      </c>
      <c r="AO71" s="22">
        <f t="shared" si="211"/>
        <v>1456.8895688825767</v>
      </c>
      <c r="AP71" s="22">
        <f t="shared" si="211"/>
        <v>1455.7584434408975</v>
      </c>
      <c r="AQ71" s="22">
        <f t="shared" si="211"/>
        <v>1454.6290730425735</v>
      </c>
      <c r="AR71" s="22">
        <f t="shared" si="211"/>
        <v>1453.5014536061058</v>
      </c>
    </row>
    <row r="72" spans="2:44" x14ac:dyDescent="0.15">
      <c r="C72" s="8" t="s">
        <v>10</v>
      </c>
      <c r="D72" t="s">
        <v>37</v>
      </c>
      <c r="E72" s="17">
        <f>E10*E15</f>
        <v>4.5</v>
      </c>
      <c r="F72" s="17">
        <f>F10*F15</f>
        <v>4.5</v>
      </c>
      <c r="G72" s="17">
        <f>G10*G15</f>
        <v>4.5</v>
      </c>
      <c r="H72" s="17">
        <f t="shared" ref="H72:AR72" si="212">H10*H15</f>
        <v>4.5</v>
      </c>
      <c r="I72" s="17">
        <f t="shared" si="212"/>
        <v>4.5</v>
      </c>
      <c r="J72" s="17">
        <f t="shared" si="212"/>
        <v>4.5</v>
      </c>
      <c r="K72" s="17">
        <f t="shared" si="212"/>
        <v>4.5</v>
      </c>
      <c r="L72" s="17">
        <f t="shared" si="212"/>
        <v>4.5</v>
      </c>
      <c r="M72" s="17">
        <f t="shared" si="212"/>
        <v>4.5</v>
      </c>
      <c r="N72" s="17">
        <f t="shared" si="212"/>
        <v>4.5</v>
      </c>
      <c r="O72" s="17">
        <f t="shared" si="212"/>
        <v>4.5</v>
      </c>
      <c r="P72" s="17">
        <f t="shared" si="212"/>
        <v>4.5</v>
      </c>
      <c r="Q72" s="17">
        <f t="shared" si="212"/>
        <v>4.5</v>
      </c>
      <c r="R72" s="17">
        <f t="shared" si="212"/>
        <v>4.5</v>
      </c>
      <c r="S72" s="17">
        <f t="shared" si="212"/>
        <v>4.5</v>
      </c>
      <c r="T72" s="17">
        <f t="shared" si="212"/>
        <v>4.5</v>
      </c>
      <c r="U72" s="17">
        <f t="shared" si="212"/>
        <v>4.5</v>
      </c>
      <c r="V72" s="17">
        <f t="shared" si="212"/>
        <v>4.5</v>
      </c>
      <c r="W72" s="17">
        <f t="shared" si="212"/>
        <v>4.5</v>
      </c>
      <c r="X72" s="17">
        <f t="shared" si="212"/>
        <v>4.5</v>
      </c>
      <c r="Y72" s="17">
        <f t="shared" si="212"/>
        <v>4.5</v>
      </c>
      <c r="Z72" s="17">
        <f t="shared" si="212"/>
        <v>4.5</v>
      </c>
      <c r="AA72" s="17">
        <f t="shared" si="212"/>
        <v>4.5</v>
      </c>
      <c r="AB72" s="17">
        <f t="shared" si="212"/>
        <v>4.5</v>
      </c>
      <c r="AC72" s="17">
        <f t="shared" si="212"/>
        <v>4.5</v>
      </c>
      <c r="AD72" s="17">
        <f t="shared" si="212"/>
        <v>4.5</v>
      </c>
      <c r="AE72" s="17">
        <f t="shared" si="212"/>
        <v>4.5</v>
      </c>
      <c r="AF72" s="17">
        <f t="shared" si="212"/>
        <v>4.5</v>
      </c>
      <c r="AG72" s="17">
        <f t="shared" si="212"/>
        <v>4.5</v>
      </c>
      <c r="AH72" s="17">
        <f t="shared" si="212"/>
        <v>4.5</v>
      </c>
      <c r="AI72" s="17">
        <f t="shared" si="212"/>
        <v>4.5</v>
      </c>
      <c r="AJ72" s="17">
        <f t="shared" si="212"/>
        <v>4.5</v>
      </c>
      <c r="AK72" s="17">
        <f t="shared" si="212"/>
        <v>4.5</v>
      </c>
      <c r="AL72" s="17">
        <f t="shared" si="212"/>
        <v>4.5</v>
      </c>
      <c r="AM72" s="17">
        <f t="shared" si="212"/>
        <v>4.5</v>
      </c>
      <c r="AN72" s="17">
        <f t="shared" si="212"/>
        <v>4.5</v>
      </c>
      <c r="AO72" s="17">
        <f t="shared" si="212"/>
        <v>4.5</v>
      </c>
      <c r="AP72" s="17">
        <f t="shared" si="212"/>
        <v>4.5</v>
      </c>
      <c r="AQ72" s="17">
        <f t="shared" si="212"/>
        <v>4.5</v>
      </c>
      <c r="AR72" s="17">
        <f t="shared" si="212"/>
        <v>4.5</v>
      </c>
    </row>
    <row r="73" spans="2:44" x14ac:dyDescent="0.15">
      <c r="C73" s="8" t="s">
        <v>13</v>
      </c>
      <c r="D73" t="s">
        <v>37</v>
      </c>
      <c r="E73" s="19">
        <f>E22+(E41*E8)</f>
        <v>-7.1400412280166599</v>
      </c>
      <c r="F73" s="19">
        <f>F22+(F41*F8)</f>
        <v>-6.1802577794676417</v>
      </c>
      <c r="G73" s="19">
        <f>G22+(G41*G8)</f>
        <v>-5.2208589906036753</v>
      </c>
      <c r="H73" s="19">
        <f t="shared" ref="H73:AR73" si="213">H22+(H41*H8)</f>
        <v>-4.2618444003996894</v>
      </c>
      <c r="I73" s="19">
        <f t="shared" si="213"/>
        <v>-3.303213548567606</v>
      </c>
      <c r="J73" s="19">
        <f t="shared" si="213"/>
        <v>-2.344965975553905</v>
      </c>
      <c r="K73" s="19">
        <f t="shared" si="213"/>
        <v>-1.3871012225385688</v>
      </c>
      <c r="L73" s="19">
        <f t="shared" si="213"/>
        <v>-0.42961883143403018</v>
      </c>
      <c r="M73" s="19">
        <f t="shared" si="213"/>
        <v>0.52748165511724288</v>
      </c>
      <c r="N73" s="19">
        <f t="shared" si="213"/>
        <v>1.4842006937431127</v>
      </c>
      <c r="O73" s="19">
        <f t="shared" si="213"/>
        <v>2.4405387403441745</v>
      </c>
      <c r="P73" s="19">
        <f t="shared" si="213"/>
        <v>3.3964962500948017</v>
      </c>
      <c r="Q73" s="19">
        <f t="shared" si="213"/>
        <v>4.3520736774441806</v>
      </c>
      <c r="R73" s="19">
        <f t="shared" si="213"/>
        <v>5.3072714761187081</v>
      </c>
      <c r="S73" s="19">
        <f t="shared" si="213"/>
        <v>6.2620900991223323</v>
      </c>
      <c r="T73" s="19">
        <f t="shared" si="213"/>
        <v>7.216529998738956</v>
      </c>
      <c r="U73" s="19">
        <f t="shared" si="213"/>
        <v>8.1705916265334366</v>
      </c>
      <c r="V73" s="19">
        <f t="shared" si="213"/>
        <v>9.1242754333526399</v>
      </c>
      <c r="W73" s="19">
        <f t="shared" si="213"/>
        <v>10.077581869327782</v>
      </c>
      <c r="X73" s="19">
        <f t="shared" si="213"/>
        <v>11.030511383874785</v>
      </c>
      <c r="Y73" s="19">
        <f t="shared" si="213"/>
        <v>11.983064425696643</v>
      </c>
      <c r="Z73" s="19">
        <f t="shared" si="213"/>
        <v>12.935241442784426</v>
      </c>
      <c r="AA73" s="19">
        <f t="shared" si="213"/>
        <v>13.887042882418275</v>
      </c>
      <c r="AB73" s="19">
        <f t="shared" si="213"/>
        <v>14.838469191169915</v>
      </c>
      <c r="AC73" s="19">
        <f t="shared" si="213"/>
        <v>15.789520814902291</v>
      </c>
      <c r="AD73" s="19">
        <f t="shared" si="213"/>
        <v>16.740198198773257</v>
      </c>
      <c r="AE73" s="19">
        <f t="shared" si="213"/>
        <v>17.690501787235235</v>
      </c>
      <c r="AF73" s="19">
        <f t="shared" si="213"/>
        <v>18.640432024036869</v>
      </c>
      <c r="AG73" s="19">
        <f t="shared" si="213"/>
        <v>19.589989352225089</v>
      </c>
      <c r="AH73" s="19">
        <f t="shared" si="213"/>
        <v>20.539174214146115</v>
      </c>
      <c r="AI73" s="19">
        <f t="shared" si="213"/>
        <v>21.487987051446396</v>
      </c>
      <c r="AJ73" s="19">
        <f t="shared" si="213"/>
        <v>22.436428305075125</v>
      </c>
      <c r="AK73" s="19">
        <f t="shared" si="213"/>
        <v>23.384498415283932</v>
      </c>
      <c r="AL73" s="19">
        <f t="shared" si="213"/>
        <v>24.33219782162983</v>
      </c>
      <c r="AM73" s="19">
        <f t="shared" si="213"/>
        <v>25.27952696297676</v>
      </c>
      <c r="AN73" s="19">
        <f t="shared" si="213"/>
        <v>26.226486277494601</v>
      </c>
      <c r="AO73" s="19">
        <f t="shared" si="213"/>
        <v>27.173076202663488</v>
      </c>
      <c r="AP73" s="19">
        <f t="shared" si="213"/>
        <v>28.119297175272713</v>
      </c>
      <c r="AQ73" s="19">
        <f t="shared" si="213"/>
        <v>29.065149631423754</v>
      </c>
      <c r="AR73" s="19">
        <f t="shared" si="213"/>
        <v>30.010634006531852</v>
      </c>
    </row>
    <row r="74" spans="2:44" x14ac:dyDescent="0.15">
      <c r="C74" s="8"/>
      <c r="D74" s="1" t="s">
        <v>38</v>
      </c>
      <c r="E74" s="15">
        <f>SUM(E65:E73)</f>
        <v>1494.422082684205</v>
      </c>
      <c r="F74" s="15">
        <f>SUM(F65:F73)</f>
        <v>1494.8359632406587</v>
      </c>
      <c r="G74" s="15">
        <f>SUM(G65:G73)</f>
        <v>1495.1226318594995</v>
      </c>
      <c r="H74" s="15">
        <f t="shared" ref="H74:AR74" si="214">SUM(H65:H73)</f>
        <v>1495.281933360161</v>
      </c>
      <c r="I74" s="15">
        <f t="shared" si="214"/>
        <v>1495.3137133064604</v>
      </c>
      <c r="J74" s="15">
        <f t="shared" si="214"/>
        <v>1495.2178180050701</v>
      </c>
      <c r="K74" s="15">
        <f t="shared" si="214"/>
        <v>1494.9940945039871</v>
      </c>
      <c r="L74" s="15">
        <f t="shared" si="214"/>
        <v>1494.6423905910037</v>
      </c>
      <c r="M74" s="15">
        <f t="shared" si="214"/>
        <v>1494.0847356429658</v>
      </c>
      <c r="N74" s="15">
        <f t="shared" si="214"/>
        <v>1493.2850592069558</v>
      </c>
      <c r="O74" s="15">
        <f t="shared" si="214"/>
        <v>1492.291943687756</v>
      </c>
      <c r="P74" s="15">
        <f t="shared" si="214"/>
        <v>1491.1051671350285</v>
      </c>
      <c r="Q74" s="15">
        <f t="shared" si="214"/>
        <v>1489.7245086901737</v>
      </c>
      <c r="R74" s="15">
        <f t="shared" si="214"/>
        <v>1488.1497485840528</v>
      </c>
      <c r="S74" s="15">
        <f t="shared" si="214"/>
        <v>1486.380668134711</v>
      </c>
      <c r="T74" s="15">
        <f t="shared" si="214"/>
        <v>1484.4170497451032</v>
      </c>
      <c r="U74" s="15">
        <f t="shared" si="214"/>
        <v>1482.2586769008105</v>
      </c>
      <c r="V74" s="15">
        <f t="shared" si="214"/>
        <v>1479.9053341677638</v>
      </c>
      <c r="W74" s="15">
        <f t="shared" si="214"/>
        <v>1477.356807189962</v>
      </c>
      <c r="X74" s="15">
        <f t="shared" si="214"/>
        <v>1474.6128826871932</v>
      </c>
      <c r="Y74" s="15">
        <f t="shared" si="214"/>
        <v>1471.6733484527492</v>
      </c>
      <c r="Z74" s="15">
        <f t="shared" si="214"/>
        <v>1468.5379933511445</v>
      </c>
      <c r="AA74" s="15">
        <f t="shared" si="214"/>
        <v>1465.2066073158314</v>
      </c>
      <c r="AB74" s="15">
        <f t="shared" si="214"/>
        <v>1461.6789813469225</v>
      </c>
      <c r="AC74" s="15">
        <f t="shared" si="214"/>
        <v>1457.9549075088969</v>
      </c>
      <c r="AD74" s="15">
        <f t="shared" si="214"/>
        <v>1454.0341789283229</v>
      </c>
      <c r="AE74" s="15">
        <f t="shared" si="214"/>
        <v>1449.9165897915634</v>
      </c>
      <c r="AF74" s="15">
        <f t="shared" si="214"/>
        <v>1445.6019353425072</v>
      </c>
      <c r="AG74" s="15">
        <f t="shared" si="214"/>
        <v>1441.0900118802558</v>
      </c>
      <c r="AH74" s="15">
        <f t="shared" si="214"/>
        <v>1436.3806167568596</v>
      </c>
      <c r="AI74" s="15">
        <f t="shared" si="214"/>
        <v>1431.4735483750164</v>
      </c>
      <c r="AJ74" s="15">
        <f t="shared" si="214"/>
        <v>1426.3686061857977</v>
      </c>
      <c r="AK74" s="15">
        <f t="shared" si="214"/>
        <v>1421.065590686346</v>
      </c>
      <c r="AL74" s="15">
        <f t="shared" si="214"/>
        <v>1415.5643034176005</v>
      </c>
      <c r="AM74" s="15">
        <f t="shared" si="214"/>
        <v>1409.8645469619769</v>
      </c>
      <c r="AN74" s="15">
        <f t="shared" si="214"/>
        <v>1403.966124941137</v>
      </c>
      <c r="AO74" s="15">
        <f t="shared" si="214"/>
        <v>1397.868842013632</v>
      </c>
      <c r="AP74" s="15">
        <f t="shared" si="214"/>
        <v>1391.5725038726796</v>
      </c>
      <c r="AQ74" s="15">
        <f t="shared" si="214"/>
        <v>1385.0769172438156</v>
      </c>
      <c r="AR74" s="15">
        <f t="shared" si="214"/>
        <v>1378.38188988263</v>
      </c>
    </row>
    <row r="76" spans="2:44" x14ac:dyDescent="0.15">
      <c r="Q76">
        <f>8192/16</f>
        <v>512</v>
      </c>
    </row>
    <row r="77" spans="2:44" x14ac:dyDescent="0.15">
      <c r="Q77">
        <f>2^8</f>
        <v>256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48BBF-3372-DC47-ACAB-EC4D49635D3F}">
  <dimension ref="B1:AX77"/>
  <sheetViews>
    <sheetView topLeftCell="AF1" zoomScale="120" zoomScaleNormal="120" workbookViewId="0">
      <selection activeCell="AQ42" sqref="AQ42"/>
    </sheetView>
  </sheetViews>
  <sheetFormatPr baseColWidth="10" defaultColWidth="11.5" defaultRowHeight="13" x14ac:dyDescent="0.15"/>
  <cols>
    <col min="1" max="1" width="5.1640625" customWidth="1"/>
    <col min="2" max="2" width="13.5" customWidth="1"/>
    <col min="3" max="3" width="8.83203125" customWidth="1"/>
    <col min="4" max="4" width="18.6640625" customWidth="1"/>
    <col min="5" max="8" width="15" customWidth="1"/>
    <col min="9" max="9" width="13.6640625" customWidth="1"/>
    <col min="10" max="10" width="12.83203125" customWidth="1"/>
    <col min="11" max="17" width="13.1640625" bestFit="1" customWidth="1"/>
    <col min="43" max="43" width="15.1640625" bestFit="1" customWidth="1"/>
  </cols>
  <sheetData>
    <row r="1" spans="2:50" x14ac:dyDescent="0.15">
      <c r="B1" s="23" t="s">
        <v>39</v>
      </c>
    </row>
    <row r="2" spans="2:50" x14ac:dyDescent="0.15">
      <c r="B2">
        <f>C2/50</f>
        <v>8.0000000000000004E-4</v>
      </c>
      <c r="C2">
        <f>graphs!C4*4</f>
        <v>0.04</v>
      </c>
      <c r="D2" s="1" t="s">
        <v>0</v>
      </c>
      <c r="E2" s="2">
        <f>B2</f>
        <v>8.0000000000000004E-4</v>
      </c>
      <c r="F2" s="2">
        <f>E2+$B2</f>
        <v>1.6000000000000001E-3</v>
      </c>
      <c r="G2" s="2">
        <f>F2+$B2</f>
        <v>2.4000000000000002E-3</v>
      </c>
      <c r="H2" s="2">
        <f t="shared" ref="H2:AR2" si="0">G2+$B2</f>
        <v>3.2000000000000002E-3</v>
      </c>
      <c r="I2" s="2">
        <f t="shared" si="0"/>
        <v>4.0000000000000001E-3</v>
      </c>
      <c r="J2" s="2">
        <f t="shared" si="0"/>
        <v>4.8000000000000004E-3</v>
      </c>
      <c r="K2" s="2">
        <f t="shared" si="0"/>
        <v>5.6000000000000008E-3</v>
      </c>
      <c r="L2" s="2">
        <f t="shared" si="0"/>
        <v>6.4000000000000012E-3</v>
      </c>
      <c r="M2" s="2">
        <f t="shared" si="0"/>
        <v>7.2000000000000015E-3</v>
      </c>
      <c r="N2" s="2">
        <f t="shared" si="0"/>
        <v>8.0000000000000019E-3</v>
      </c>
      <c r="O2" s="2">
        <f t="shared" si="0"/>
        <v>8.8000000000000023E-3</v>
      </c>
      <c r="P2" s="2">
        <f t="shared" si="0"/>
        <v>9.6000000000000026E-3</v>
      </c>
      <c r="Q2" s="2">
        <f t="shared" si="0"/>
        <v>1.0400000000000003E-2</v>
      </c>
      <c r="R2" s="2">
        <f t="shared" si="0"/>
        <v>1.1200000000000003E-2</v>
      </c>
      <c r="S2" s="2">
        <f t="shared" si="0"/>
        <v>1.2000000000000004E-2</v>
      </c>
      <c r="T2" s="2">
        <f t="shared" si="0"/>
        <v>1.2800000000000004E-2</v>
      </c>
      <c r="U2" s="2">
        <f t="shared" si="0"/>
        <v>1.3600000000000004E-2</v>
      </c>
      <c r="V2" s="2">
        <f t="shared" si="0"/>
        <v>1.4400000000000005E-2</v>
      </c>
      <c r="W2" s="2">
        <f t="shared" si="0"/>
        <v>1.5200000000000005E-2</v>
      </c>
      <c r="X2" s="2">
        <f t="shared" si="0"/>
        <v>1.6000000000000004E-2</v>
      </c>
      <c r="Y2" s="2">
        <f t="shared" si="0"/>
        <v>1.6800000000000002E-2</v>
      </c>
      <c r="Z2" s="2">
        <f t="shared" si="0"/>
        <v>1.7600000000000001E-2</v>
      </c>
      <c r="AA2" s="2">
        <f t="shared" si="0"/>
        <v>1.84E-2</v>
      </c>
      <c r="AB2" s="2">
        <f t="shared" si="0"/>
        <v>1.9199999999999998E-2</v>
      </c>
      <c r="AC2" s="2">
        <f t="shared" si="0"/>
        <v>1.9999999999999997E-2</v>
      </c>
      <c r="AD2" s="2">
        <f t="shared" si="0"/>
        <v>2.0799999999999996E-2</v>
      </c>
      <c r="AE2" s="2">
        <f t="shared" si="0"/>
        <v>2.1599999999999994E-2</v>
      </c>
      <c r="AF2" s="2">
        <f t="shared" si="0"/>
        <v>2.2399999999999993E-2</v>
      </c>
      <c r="AG2" s="2">
        <f t="shared" si="0"/>
        <v>2.3199999999999991E-2</v>
      </c>
      <c r="AH2" s="2">
        <f t="shared" si="0"/>
        <v>2.399999999999999E-2</v>
      </c>
      <c r="AI2" s="2">
        <f t="shared" si="0"/>
        <v>2.4799999999999989E-2</v>
      </c>
      <c r="AJ2" s="2">
        <f t="shared" si="0"/>
        <v>2.5599999999999987E-2</v>
      </c>
      <c r="AK2" s="2">
        <f t="shared" si="0"/>
        <v>2.6399999999999986E-2</v>
      </c>
      <c r="AL2" s="2">
        <f t="shared" si="0"/>
        <v>2.7199999999999985E-2</v>
      </c>
      <c r="AM2" s="2">
        <f t="shared" si="0"/>
        <v>2.7999999999999983E-2</v>
      </c>
      <c r="AN2" s="2">
        <f t="shared" si="0"/>
        <v>2.8799999999999982E-2</v>
      </c>
      <c r="AO2" s="2">
        <f t="shared" si="0"/>
        <v>2.959999999999998E-2</v>
      </c>
      <c r="AP2" s="2">
        <f t="shared" si="0"/>
        <v>3.0399999999999979E-2</v>
      </c>
      <c r="AQ2" s="2">
        <f t="shared" si="0"/>
        <v>3.1199999999999978E-2</v>
      </c>
      <c r="AR2" s="2">
        <f t="shared" si="0"/>
        <v>3.199999999999998E-2</v>
      </c>
      <c r="AS2" s="2"/>
      <c r="AT2" s="2"/>
      <c r="AU2" s="2"/>
      <c r="AV2" s="2"/>
      <c r="AW2" s="2"/>
      <c r="AX2" s="2"/>
    </row>
    <row r="3" spans="2:50" x14ac:dyDescent="0.15">
      <c r="B3">
        <v>0</v>
      </c>
      <c r="D3" s="1" t="s">
        <v>1</v>
      </c>
      <c r="E3" s="2">
        <f>graphs!C5</f>
        <v>1000</v>
      </c>
      <c r="F3" s="2">
        <f>E3</f>
        <v>1000</v>
      </c>
      <c r="G3" s="2">
        <f t="shared" ref="G3:AR4" si="1">F3</f>
        <v>1000</v>
      </c>
      <c r="H3" s="2">
        <f t="shared" si="1"/>
        <v>1000</v>
      </c>
      <c r="I3" s="2">
        <f t="shared" si="1"/>
        <v>1000</v>
      </c>
      <c r="J3" s="2">
        <f t="shared" si="1"/>
        <v>1000</v>
      </c>
      <c r="K3" s="2">
        <f t="shared" si="1"/>
        <v>1000</v>
      </c>
      <c r="L3" s="2">
        <f t="shared" si="1"/>
        <v>1000</v>
      </c>
      <c r="M3" s="2">
        <f t="shared" si="1"/>
        <v>1000</v>
      </c>
      <c r="N3" s="2">
        <f t="shared" si="1"/>
        <v>1000</v>
      </c>
      <c r="O3" s="2">
        <f t="shared" si="1"/>
        <v>1000</v>
      </c>
      <c r="P3" s="2">
        <f t="shared" si="1"/>
        <v>1000</v>
      </c>
      <c r="Q3" s="2">
        <f t="shared" si="1"/>
        <v>1000</v>
      </c>
      <c r="R3" s="2">
        <f t="shared" si="1"/>
        <v>1000</v>
      </c>
      <c r="S3" s="2">
        <f t="shared" si="1"/>
        <v>1000</v>
      </c>
      <c r="T3" s="2">
        <f t="shared" si="1"/>
        <v>1000</v>
      </c>
      <c r="U3" s="2">
        <f t="shared" si="1"/>
        <v>1000</v>
      </c>
      <c r="V3" s="2">
        <f t="shared" si="1"/>
        <v>1000</v>
      </c>
      <c r="W3" s="2">
        <f t="shared" si="1"/>
        <v>1000</v>
      </c>
      <c r="X3" s="2">
        <f t="shared" si="1"/>
        <v>1000</v>
      </c>
      <c r="Y3" s="2">
        <f t="shared" si="1"/>
        <v>1000</v>
      </c>
      <c r="Z3" s="2">
        <f t="shared" si="1"/>
        <v>1000</v>
      </c>
      <c r="AA3" s="2">
        <f t="shared" si="1"/>
        <v>1000</v>
      </c>
      <c r="AB3" s="2">
        <f t="shared" si="1"/>
        <v>1000</v>
      </c>
      <c r="AC3" s="2">
        <f t="shared" si="1"/>
        <v>1000</v>
      </c>
      <c r="AD3" s="2">
        <f t="shared" si="1"/>
        <v>1000</v>
      </c>
      <c r="AE3" s="2">
        <f t="shared" si="1"/>
        <v>1000</v>
      </c>
      <c r="AF3" s="2">
        <f t="shared" si="1"/>
        <v>1000</v>
      </c>
      <c r="AG3" s="2">
        <f t="shared" si="1"/>
        <v>1000</v>
      </c>
      <c r="AH3" s="2">
        <f t="shared" si="1"/>
        <v>1000</v>
      </c>
      <c r="AI3" s="2">
        <f t="shared" si="1"/>
        <v>1000</v>
      </c>
      <c r="AJ3" s="2">
        <f t="shared" si="1"/>
        <v>1000</v>
      </c>
      <c r="AK3" s="2">
        <f t="shared" si="1"/>
        <v>1000</v>
      </c>
      <c r="AL3" s="2">
        <f t="shared" si="1"/>
        <v>1000</v>
      </c>
      <c r="AM3" s="2">
        <f t="shared" si="1"/>
        <v>1000</v>
      </c>
      <c r="AN3" s="2">
        <f t="shared" si="1"/>
        <v>1000</v>
      </c>
      <c r="AO3" s="2">
        <f t="shared" si="1"/>
        <v>1000</v>
      </c>
      <c r="AP3" s="2">
        <f t="shared" si="1"/>
        <v>1000</v>
      </c>
      <c r="AQ3" s="2">
        <f t="shared" si="1"/>
        <v>1000</v>
      </c>
      <c r="AR3" s="2">
        <f t="shared" si="1"/>
        <v>1000</v>
      </c>
      <c r="AS3" s="2"/>
      <c r="AT3" s="2"/>
      <c r="AU3" s="2"/>
      <c r="AV3" s="2"/>
      <c r="AW3" s="2"/>
      <c r="AX3" s="2"/>
    </row>
    <row r="4" spans="2:50" x14ac:dyDescent="0.15">
      <c r="B4">
        <v>0</v>
      </c>
      <c r="D4" s="23" t="s">
        <v>43</v>
      </c>
      <c r="E4" s="2">
        <f>graphs!C6</f>
        <v>1000</v>
      </c>
      <c r="F4" s="2">
        <f t="shared" ref="F4:U6" si="2">E4</f>
        <v>1000</v>
      </c>
      <c r="G4" s="25">
        <f t="shared" si="1"/>
        <v>1000</v>
      </c>
      <c r="H4" s="25">
        <f t="shared" si="1"/>
        <v>1000</v>
      </c>
      <c r="I4" s="25">
        <f t="shared" si="1"/>
        <v>1000</v>
      </c>
      <c r="J4" s="25">
        <f t="shared" si="1"/>
        <v>1000</v>
      </c>
      <c r="K4" s="25">
        <f t="shared" si="1"/>
        <v>1000</v>
      </c>
      <c r="L4" s="25">
        <f t="shared" si="1"/>
        <v>1000</v>
      </c>
      <c r="M4" s="25">
        <f t="shared" si="1"/>
        <v>1000</v>
      </c>
      <c r="N4" s="25">
        <f t="shared" si="1"/>
        <v>1000</v>
      </c>
      <c r="O4" s="25">
        <f t="shared" si="1"/>
        <v>1000</v>
      </c>
      <c r="P4" s="25">
        <f t="shared" si="1"/>
        <v>1000</v>
      </c>
      <c r="Q4" s="25">
        <f t="shared" si="1"/>
        <v>1000</v>
      </c>
      <c r="R4" s="25">
        <f t="shared" si="1"/>
        <v>1000</v>
      </c>
      <c r="S4" s="25">
        <f t="shared" si="1"/>
        <v>1000</v>
      </c>
      <c r="T4" s="25">
        <f t="shared" si="1"/>
        <v>1000</v>
      </c>
      <c r="U4" s="25">
        <f t="shared" si="1"/>
        <v>1000</v>
      </c>
      <c r="V4" s="25">
        <f t="shared" si="1"/>
        <v>1000</v>
      </c>
      <c r="W4" s="25">
        <f t="shared" si="1"/>
        <v>1000</v>
      </c>
      <c r="X4" s="25">
        <f t="shared" si="1"/>
        <v>1000</v>
      </c>
      <c r="Y4" s="25">
        <f t="shared" si="1"/>
        <v>1000</v>
      </c>
      <c r="Z4" s="25">
        <f t="shared" si="1"/>
        <v>1000</v>
      </c>
      <c r="AA4" s="25">
        <f t="shared" si="1"/>
        <v>1000</v>
      </c>
      <c r="AB4" s="25">
        <f t="shared" si="1"/>
        <v>1000</v>
      </c>
      <c r="AC4" s="25">
        <f t="shared" si="1"/>
        <v>1000</v>
      </c>
      <c r="AD4" s="25">
        <f t="shared" si="1"/>
        <v>1000</v>
      </c>
      <c r="AE4" s="25">
        <f t="shared" si="1"/>
        <v>1000</v>
      </c>
      <c r="AF4" s="25">
        <f t="shared" si="1"/>
        <v>1000</v>
      </c>
      <c r="AG4" s="25">
        <f t="shared" si="1"/>
        <v>1000</v>
      </c>
      <c r="AH4" s="25">
        <f t="shared" si="1"/>
        <v>1000</v>
      </c>
      <c r="AI4" s="25">
        <f t="shared" si="1"/>
        <v>1000</v>
      </c>
      <c r="AJ4" s="25">
        <f t="shared" si="1"/>
        <v>1000</v>
      </c>
      <c r="AK4" s="25">
        <f t="shared" si="1"/>
        <v>1000</v>
      </c>
      <c r="AL4" s="25">
        <f t="shared" si="1"/>
        <v>1000</v>
      </c>
      <c r="AM4" s="25">
        <f t="shared" si="1"/>
        <v>1000</v>
      </c>
      <c r="AN4" s="25">
        <f t="shared" si="1"/>
        <v>1000</v>
      </c>
      <c r="AO4" s="25">
        <f t="shared" si="1"/>
        <v>1000</v>
      </c>
      <c r="AP4" s="25">
        <f t="shared" si="1"/>
        <v>1000</v>
      </c>
      <c r="AQ4" s="25">
        <f t="shared" si="1"/>
        <v>1000</v>
      </c>
      <c r="AR4" s="25">
        <f t="shared" si="1"/>
        <v>1000</v>
      </c>
      <c r="AS4" s="25"/>
      <c r="AT4" s="25"/>
      <c r="AU4" s="25"/>
      <c r="AV4" s="25"/>
      <c r="AW4" s="25"/>
      <c r="AX4" s="25"/>
    </row>
    <row r="5" spans="2:50" x14ac:dyDescent="0.15">
      <c r="B5">
        <v>0</v>
      </c>
      <c r="D5" s="1" t="s">
        <v>2</v>
      </c>
      <c r="E5" s="2">
        <f>graphs!C7</f>
        <v>1500</v>
      </c>
      <c r="F5" s="2">
        <f t="shared" si="2"/>
        <v>1500</v>
      </c>
      <c r="G5" s="2">
        <f t="shared" ref="G5:AR5" si="3">F5+$B$5</f>
        <v>1500</v>
      </c>
      <c r="H5" s="2">
        <f t="shared" si="3"/>
        <v>1500</v>
      </c>
      <c r="I5" s="2">
        <f t="shared" si="3"/>
        <v>1500</v>
      </c>
      <c r="J5" s="2">
        <f t="shared" si="3"/>
        <v>1500</v>
      </c>
      <c r="K5" s="2">
        <f t="shared" si="3"/>
        <v>1500</v>
      </c>
      <c r="L5" s="2">
        <f t="shared" si="3"/>
        <v>1500</v>
      </c>
      <c r="M5" s="2">
        <f t="shared" si="3"/>
        <v>1500</v>
      </c>
      <c r="N5" s="2">
        <f t="shared" si="3"/>
        <v>1500</v>
      </c>
      <c r="O5" s="2">
        <f t="shared" si="3"/>
        <v>1500</v>
      </c>
      <c r="P5" s="2">
        <f t="shared" si="3"/>
        <v>1500</v>
      </c>
      <c r="Q5" s="2">
        <f t="shared" si="3"/>
        <v>1500</v>
      </c>
      <c r="R5" s="2">
        <f t="shared" si="3"/>
        <v>1500</v>
      </c>
      <c r="S5" s="2">
        <f t="shared" si="3"/>
        <v>1500</v>
      </c>
      <c r="T5" s="2">
        <f t="shared" si="3"/>
        <v>1500</v>
      </c>
      <c r="U5" s="2">
        <f t="shared" si="3"/>
        <v>1500</v>
      </c>
      <c r="V5" s="2">
        <f t="shared" si="3"/>
        <v>1500</v>
      </c>
      <c r="W5" s="2">
        <f t="shared" si="3"/>
        <v>1500</v>
      </c>
      <c r="X5" s="2">
        <f t="shared" si="3"/>
        <v>1500</v>
      </c>
      <c r="Y5" s="2">
        <f t="shared" si="3"/>
        <v>1500</v>
      </c>
      <c r="Z5" s="2">
        <f t="shared" si="3"/>
        <v>1500</v>
      </c>
      <c r="AA5" s="2">
        <f t="shared" si="3"/>
        <v>1500</v>
      </c>
      <c r="AB5" s="2">
        <f t="shared" si="3"/>
        <v>1500</v>
      </c>
      <c r="AC5" s="2">
        <f t="shared" si="3"/>
        <v>1500</v>
      </c>
      <c r="AD5" s="2">
        <f t="shared" si="3"/>
        <v>1500</v>
      </c>
      <c r="AE5" s="2">
        <f t="shared" si="3"/>
        <v>1500</v>
      </c>
      <c r="AF5" s="2">
        <f t="shared" si="3"/>
        <v>1500</v>
      </c>
      <c r="AG5" s="2">
        <f t="shared" si="3"/>
        <v>1500</v>
      </c>
      <c r="AH5" s="2">
        <f t="shared" si="3"/>
        <v>1500</v>
      </c>
      <c r="AI5" s="2">
        <f t="shared" si="3"/>
        <v>1500</v>
      </c>
      <c r="AJ5" s="2">
        <f t="shared" si="3"/>
        <v>1500</v>
      </c>
      <c r="AK5" s="2">
        <f t="shared" si="3"/>
        <v>1500</v>
      </c>
      <c r="AL5" s="2">
        <f t="shared" si="3"/>
        <v>1500</v>
      </c>
      <c r="AM5" s="2">
        <f t="shared" si="3"/>
        <v>1500</v>
      </c>
      <c r="AN5" s="2">
        <f t="shared" si="3"/>
        <v>1500</v>
      </c>
      <c r="AO5" s="2">
        <f t="shared" si="3"/>
        <v>1500</v>
      </c>
      <c r="AP5" s="2">
        <f t="shared" si="3"/>
        <v>1500</v>
      </c>
      <c r="AQ5" s="2">
        <f t="shared" si="3"/>
        <v>1500</v>
      </c>
      <c r="AR5" s="2">
        <f t="shared" si="3"/>
        <v>1500</v>
      </c>
      <c r="AS5" s="2"/>
      <c r="AT5" s="2"/>
      <c r="AU5" s="2"/>
      <c r="AV5" s="2"/>
      <c r="AW5" s="2"/>
      <c r="AX5" s="2"/>
    </row>
    <row r="6" spans="2:50" x14ac:dyDescent="0.15">
      <c r="B6">
        <v>0</v>
      </c>
      <c r="D6" s="26" t="s">
        <v>49</v>
      </c>
      <c r="E6" s="2">
        <f>graphs!C10</f>
        <v>0.5</v>
      </c>
      <c r="F6" s="2">
        <f t="shared" si="2"/>
        <v>0.5</v>
      </c>
      <c r="G6" s="27">
        <f t="shared" si="2"/>
        <v>0.5</v>
      </c>
      <c r="H6" s="27">
        <f t="shared" si="2"/>
        <v>0.5</v>
      </c>
      <c r="I6" s="27">
        <f t="shared" si="2"/>
        <v>0.5</v>
      </c>
      <c r="J6" s="27">
        <f t="shared" si="2"/>
        <v>0.5</v>
      </c>
      <c r="K6" s="27">
        <f t="shared" si="2"/>
        <v>0.5</v>
      </c>
      <c r="L6" s="27">
        <f t="shared" si="2"/>
        <v>0.5</v>
      </c>
      <c r="M6" s="27">
        <f t="shared" si="2"/>
        <v>0.5</v>
      </c>
      <c r="N6" s="27">
        <f t="shared" si="2"/>
        <v>0.5</v>
      </c>
      <c r="O6" s="27">
        <f t="shared" si="2"/>
        <v>0.5</v>
      </c>
      <c r="P6" s="27">
        <f t="shared" si="2"/>
        <v>0.5</v>
      </c>
      <c r="Q6" s="27">
        <f t="shared" si="2"/>
        <v>0.5</v>
      </c>
      <c r="R6" s="27">
        <f t="shared" si="2"/>
        <v>0.5</v>
      </c>
      <c r="S6" s="27">
        <f t="shared" si="2"/>
        <v>0.5</v>
      </c>
      <c r="T6" s="27">
        <f t="shared" si="2"/>
        <v>0.5</v>
      </c>
      <c r="U6" s="27">
        <f t="shared" si="2"/>
        <v>0.5</v>
      </c>
      <c r="V6" s="27">
        <f t="shared" ref="V6:BG6" si="4">U6</f>
        <v>0.5</v>
      </c>
      <c r="W6" s="27">
        <f t="shared" si="4"/>
        <v>0.5</v>
      </c>
      <c r="X6" s="27">
        <f t="shared" si="4"/>
        <v>0.5</v>
      </c>
      <c r="Y6" s="27">
        <f t="shared" si="4"/>
        <v>0.5</v>
      </c>
      <c r="Z6" s="27">
        <f t="shared" si="4"/>
        <v>0.5</v>
      </c>
      <c r="AA6" s="27">
        <f t="shared" si="4"/>
        <v>0.5</v>
      </c>
      <c r="AB6" s="27">
        <f t="shared" si="4"/>
        <v>0.5</v>
      </c>
      <c r="AC6" s="27">
        <f t="shared" si="4"/>
        <v>0.5</v>
      </c>
      <c r="AD6" s="27">
        <f t="shared" si="4"/>
        <v>0.5</v>
      </c>
      <c r="AE6" s="27">
        <f t="shared" si="4"/>
        <v>0.5</v>
      </c>
      <c r="AF6" s="27">
        <f t="shared" si="4"/>
        <v>0.5</v>
      </c>
      <c r="AG6" s="27">
        <f t="shared" si="4"/>
        <v>0.5</v>
      </c>
      <c r="AH6" s="27">
        <f t="shared" si="4"/>
        <v>0.5</v>
      </c>
      <c r="AI6" s="27">
        <f t="shared" si="4"/>
        <v>0.5</v>
      </c>
      <c r="AJ6" s="27">
        <f t="shared" si="4"/>
        <v>0.5</v>
      </c>
      <c r="AK6" s="27">
        <f t="shared" si="4"/>
        <v>0.5</v>
      </c>
      <c r="AL6" s="27">
        <f t="shared" si="4"/>
        <v>0.5</v>
      </c>
      <c r="AM6" s="27">
        <f t="shared" si="4"/>
        <v>0.5</v>
      </c>
      <c r="AN6" s="27">
        <f t="shared" si="4"/>
        <v>0.5</v>
      </c>
      <c r="AO6" s="27">
        <f t="shared" si="4"/>
        <v>0.5</v>
      </c>
      <c r="AP6" s="27">
        <f t="shared" si="4"/>
        <v>0.5</v>
      </c>
      <c r="AQ6" s="27">
        <f t="shared" si="4"/>
        <v>0.5</v>
      </c>
      <c r="AR6" s="27">
        <f t="shared" si="4"/>
        <v>0.5</v>
      </c>
    </row>
    <row r="7" spans="2:50" x14ac:dyDescent="0.15">
      <c r="AS7" s="4"/>
      <c r="AT7" s="4"/>
      <c r="AU7" s="4"/>
      <c r="AV7" s="4"/>
      <c r="AW7" s="4"/>
      <c r="AX7" s="4"/>
    </row>
    <row r="8" spans="2:50" x14ac:dyDescent="0.15">
      <c r="D8" s="3" t="s">
        <v>3</v>
      </c>
      <c r="E8" s="4">
        <f>E3</f>
        <v>1000</v>
      </c>
      <c r="F8" s="4">
        <f t="shared" ref="F8:AR8" si="5">F3</f>
        <v>1000</v>
      </c>
      <c r="G8" s="4">
        <f t="shared" si="5"/>
        <v>1000</v>
      </c>
      <c r="H8" s="4">
        <f t="shared" si="5"/>
        <v>1000</v>
      </c>
      <c r="I8" s="4">
        <f t="shared" si="5"/>
        <v>1000</v>
      </c>
      <c r="J8" s="4">
        <f t="shared" si="5"/>
        <v>1000</v>
      </c>
      <c r="K8" s="4">
        <f t="shared" si="5"/>
        <v>1000</v>
      </c>
      <c r="L8" s="4">
        <f t="shared" si="5"/>
        <v>1000</v>
      </c>
      <c r="M8" s="4">
        <f t="shared" si="5"/>
        <v>1000</v>
      </c>
      <c r="N8" s="4">
        <f t="shared" si="5"/>
        <v>1000</v>
      </c>
      <c r="O8" s="4">
        <f t="shared" si="5"/>
        <v>1000</v>
      </c>
      <c r="P8" s="4">
        <f t="shared" si="5"/>
        <v>1000</v>
      </c>
      <c r="Q8" s="4">
        <f t="shared" si="5"/>
        <v>1000</v>
      </c>
      <c r="R8" s="4">
        <f t="shared" si="5"/>
        <v>1000</v>
      </c>
      <c r="S8" s="4">
        <f t="shared" si="5"/>
        <v>1000</v>
      </c>
      <c r="T8" s="4">
        <f t="shared" si="5"/>
        <v>1000</v>
      </c>
      <c r="U8" s="4">
        <f t="shared" si="5"/>
        <v>1000</v>
      </c>
      <c r="V8" s="4">
        <f t="shared" si="5"/>
        <v>1000</v>
      </c>
      <c r="W8" s="4">
        <f t="shared" si="5"/>
        <v>1000</v>
      </c>
      <c r="X8" s="4">
        <f t="shared" si="5"/>
        <v>1000</v>
      </c>
      <c r="Y8" s="4">
        <f t="shared" si="5"/>
        <v>1000</v>
      </c>
      <c r="Z8" s="4">
        <f t="shared" si="5"/>
        <v>1000</v>
      </c>
      <c r="AA8" s="4">
        <f t="shared" si="5"/>
        <v>1000</v>
      </c>
      <c r="AB8" s="4">
        <f t="shared" si="5"/>
        <v>1000</v>
      </c>
      <c r="AC8" s="4">
        <f t="shared" si="5"/>
        <v>1000</v>
      </c>
      <c r="AD8" s="4">
        <f t="shared" si="5"/>
        <v>1000</v>
      </c>
      <c r="AE8" s="4">
        <f t="shared" si="5"/>
        <v>1000</v>
      </c>
      <c r="AF8" s="4">
        <f t="shared" si="5"/>
        <v>1000</v>
      </c>
      <c r="AG8" s="4">
        <f t="shared" si="5"/>
        <v>1000</v>
      </c>
      <c r="AH8" s="4">
        <f t="shared" si="5"/>
        <v>1000</v>
      </c>
      <c r="AI8" s="4">
        <f t="shared" si="5"/>
        <v>1000</v>
      </c>
      <c r="AJ8" s="4">
        <f t="shared" si="5"/>
        <v>1000</v>
      </c>
      <c r="AK8" s="4">
        <f t="shared" si="5"/>
        <v>1000</v>
      </c>
      <c r="AL8" s="4">
        <f t="shared" si="5"/>
        <v>1000</v>
      </c>
      <c r="AM8" s="4">
        <f t="shared" si="5"/>
        <v>1000</v>
      </c>
      <c r="AN8" s="4">
        <f t="shared" si="5"/>
        <v>1000</v>
      </c>
      <c r="AO8" s="4">
        <f t="shared" si="5"/>
        <v>1000</v>
      </c>
      <c r="AP8" s="4">
        <f t="shared" si="5"/>
        <v>1000</v>
      </c>
      <c r="AQ8" s="4">
        <f t="shared" si="5"/>
        <v>1000</v>
      </c>
      <c r="AR8" s="4">
        <f t="shared" si="5"/>
        <v>1000</v>
      </c>
      <c r="AS8" s="4"/>
      <c r="AT8" s="4"/>
      <c r="AU8" s="4"/>
      <c r="AV8" s="4"/>
      <c r="AW8" s="4"/>
      <c r="AX8" s="4"/>
    </row>
    <row r="9" spans="2:50" x14ac:dyDescent="0.15">
      <c r="D9" t="s">
        <v>4</v>
      </c>
      <c r="E9" s="4">
        <f>E3*(1+(E2))</f>
        <v>1000.8</v>
      </c>
      <c r="F9" s="4">
        <f t="shared" ref="F9:AR9" si="6">F3*(1+(F2))</f>
        <v>1001.6</v>
      </c>
      <c r="G9" s="4">
        <f t="shared" si="6"/>
        <v>1002.4</v>
      </c>
      <c r="H9" s="4">
        <f t="shared" si="6"/>
        <v>1003.2</v>
      </c>
      <c r="I9" s="4">
        <f t="shared" si="6"/>
        <v>1004</v>
      </c>
      <c r="J9" s="4">
        <f t="shared" si="6"/>
        <v>1004.8</v>
      </c>
      <c r="K9" s="4">
        <f t="shared" si="6"/>
        <v>1005.6</v>
      </c>
      <c r="L9" s="4">
        <f t="shared" si="6"/>
        <v>1006.4</v>
      </c>
      <c r="M9" s="4">
        <f t="shared" si="6"/>
        <v>1007.2</v>
      </c>
      <c r="N9" s="4">
        <f t="shared" si="6"/>
        <v>1008</v>
      </c>
      <c r="O9" s="4">
        <f t="shared" si="6"/>
        <v>1008.8</v>
      </c>
      <c r="P9" s="4">
        <f t="shared" si="6"/>
        <v>1009.6</v>
      </c>
      <c r="Q9" s="4">
        <f t="shared" si="6"/>
        <v>1010.4</v>
      </c>
      <c r="R9" s="4">
        <f t="shared" si="6"/>
        <v>1011.2</v>
      </c>
      <c r="S9" s="4">
        <f t="shared" si="6"/>
        <v>1012</v>
      </c>
      <c r="T9" s="4">
        <f t="shared" si="6"/>
        <v>1012.8</v>
      </c>
      <c r="U9" s="4">
        <f t="shared" si="6"/>
        <v>1013.6</v>
      </c>
      <c r="V9" s="4">
        <f t="shared" si="6"/>
        <v>1014.4</v>
      </c>
      <c r="W9" s="4">
        <f t="shared" si="6"/>
        <v>1015.2</v>
      </c>
      <c r="X9" s="4">
        <f t="shared" si="6"/>
        <v>1016</v>
      </c>
      <c r="Y9" s="4">
        <f t="shared" si="6"/>
        <v>1016.8</v>
      </c>
      <c r="Z9" s="4">
        <f t="shared" si="6"/>
        <v>1017.6</v>
      </c>
      <c r="AA9" s="4">
        <f t="shared" si="6"/>
        <v>1018.4</v>
      </c>
      <c r="AB9" s="4">
        <f t="shared" si="6"/>
        <v>1019.2000000000002</v>
      </c>
      <c r="AC9" s="4">
        <f t="shared" si="6"/>
        <v>1020</v>
      </c>
      <c r="AD9" s="4">
        <f t="shared" si="6"/>
        <v>1020.8</v>
      </c>
      <c r="AE9" s="4">
        <f t="shared" si="6"/>
        <v>1021.6</v>
      </c>
      <c r="AF9" s="4">
        <f t="shared" si="6"/>
        <v>1022.4</v>
      </c>
      <c r="AG9" s="4">
        <f t="shared" si="6"/>
        <v>1023.1999999999999</v>
      </c>
      <c r="AH9" s="4">
        <f t="shared" si="6"/>
        <v>1024</v>
      </c>
      <c r="AI9" s="4">
        <f t="shared" si="6"/>
        <v>1024.8</v>
      </c>
      <c r="AJ9" s="4">
        <f t="shared" si="6"/>
        <v>1025.6000000000001</v>
      </c>
      <c r="AK9" s="4">
        <f t="shared" si="6"/>
        <v>1026.4000000000001</v>
      </c>
      <c r="AL9" s="4">
        <f t="shared" si="6"/>
        <v>1027.1999999999998</v>
      </c>
      <c r="AM9" s="4">
        <f t="shared" si="6"/>
        <v>1028</v>
      </c>
      <c r="AN9" s="4">
        <f t="shared" si="6"/>
        <v>1028.8</v>
      </c>
      <c r="AO9" s="4">
        <f t="shared" si="6"/>
        <v>1029.6000000000001</v>
      </c>
      <c r="AP9" s="4">
        <f t="shared" si="6"/>
        <v>1030.4000000000001</v>
      </c>
      <c r="AQ9" s="4">
        <f t="shared" si="6"/>
        <v>1031.1999999999998</v>
      </c>
      <c r="AR9" s="4">
        <f t="shared" si="6"/>
        <v>1032</v>
      </c>
      <c r="AS9" s="4"/>
      <c r="AT9" s="4"/>
      <c r="AU9" s="4"/>
      <c r="AV9" s="4"/>
      <c r="AW9" s="4"/>
      <c r="AX9" s="4"/>
    </row>
    <row r="10" spans="2:50" x14ac:dyDescent="0.15">
      <c r="D10" t="s">
        <v>5</v>
      </c>
      <c r="E10" s="4">
        <f>E5</f>
        <v>1500</v>
      </c>
      <c r="F10" s="4">
        <f t="shared" ref="F10:AR10" si="7">F5</f>
        <v>1500</v>
      </c>
      <c r="G10" s="4">
        <f t="shared" si="7"/>
        <v>1500</v>
      </c>
      <c r="H10" s="4">
        <f t="shared" si="7"/>
        <v>1500</v>
      </c>
      <c r="I10" s="4">
        <f t="shared" si="7"/>
        <v>1500</v>
      </c>
      <c r="J10" s="4">
        <f t="shared" si="7"/>
        <v>1500</v>
      </c>
      <c r="K10" s="4">
        <f t="shared" si="7"/>
        <v>1500</v>
      </c>
      <c r="L10" s="4">
        <f t="shared" si="7"/>
        <v>1500</v>
      </c>
      <c r="M10" s="4">
        <f t="shared" si="7"/>
        <v>1500</v>
      </c>
      <c r="N10" s="4">
        <f t="shared" si="7"/>
        <v>1500</v>
      </c>
      <c r="O10" s="4">
        <f t="shared" si="7"/>
        <v>1500</v>
      </c>
      <c r="P10" s="4">
        <f t="shared" si="7"/>
        <v>1500</v>
      </c>
      <c r="Q10" s="4">
        <f t="shared" si="7"/>
        <v>1500</v>
      </c>
      <c r="R10" s="4">
        <f t="shared" si="7"/>
        <v>1500</v>
      </c>
      <c r="S10" s="4">
        <f t="shared" si="7"/>
        <v>1500</v>
      </c>
      <c r="T10" s="4">
        <f t="shared" si="7"/>
        <v>1500</v>
      </c>
      <c r="U10" s="4">
        <f t="shared" si="7"/>
        <v>1500</v>
      </c>
      <c r="V10" s="4">
        <f t="shared" si="7"/>
        <v>1500</v>
      </c>
      <c r="W10" s="4">
        <f t="shared" si="7"/>
        <v>1500</v>
      </c>
      <c r="X10" s="4">
        <f t="shared" si="7"/>
        <v>1500</v>
      </c>
      <c r="Y10" s="4">
        <f t="shared" si="7"/>
        <v>1500</v>
      </c>
      <c r="Z10" s="4">
        <f t="shared" si="7"/>
        <v>1500</v>
      </c>
      <c r="AA10" s="4">
        <f t="shared" si="7"/>
        <v>1500</v>
      </c>
      <c r="AB10" s="4">
        <f t="shared" si="7"/>
        <v>1500</v>
      </c>
      <c r="AC10" s="4">
        <f t="shared" si="7"/>
        <v>1500</v>
      </c>
      <c r="AD10" s="4">
        <f t="shared" si="7"/>
        <v>1500</v>
      </c>
      <c r="AE10" s="4">
        <f t="shared" si="7"/>
        <v>1500</v>
      </c>
      <c r="AF10" s="4">
        <f t="shared" si="7"/>
        <v>1500</v>
      </c>
      <c r="AG10" s="4">
        <f t="shared" si="7"/>
        <v>1500</v>
      </c>
      <c r="AH10" s="4">
        <f t="shared" si="7"/>
        <v>1500</v>
      </c>
      <c r="AI10" s="4">
        <f t="shared" si="7"/>
        <v>1500</v>
      </c>
      <c r="AJ10" s="4">
        <f t="shared" si="7"/>
        <v>1500</v>
      </c>
      <c r="AK10" s="4">
        <f t="shared" si="7"/>
        <v>1500</v>
      </c>
      <c r="AL10" s="4">
        <f t="shared" si="7"/>
        <v>1500</v>
      </c>
      <c r="AM10" s="4">
        <f t="shared" si="7"/>
        <v>1500</v>
      </c>
      <c r="AN10" s="4">
        <f t="shared" si="7"/>
        <v>1500</v>
      </c>
      <c r="AO10" s="4">
        <f t="shared" si="7"/>
        <v>1500</v>
      </c>
      <c r="AP10" s="4">
        <f t="shared" si="7"/>
        <v>1500</v>
      </c>
      <c r="AQ10" s="4">
        <f t="shared" si="7"/>
        <v>1500</v>
      </c>
      <c r="AR10" s="4">
        <f t="shared" si="7"/>
        <v>1500</v>
      </c>
      <c r="AS10" s="5"/>
      <c r="AT10" s="5"/>
      <c r="AU10" s="5"/>
      <c r="AV10" s="5"/>
      <c r="AW10" s="5"/>
      <c r="AX10" s="5"/>
    </row>
    <row r="11" spans="2:50" x14ac:dyDescent="0.15">
      <c r="D11" t="s">
        <v>6</v>
      </c>
      <c r="E11" s="24">
        <v>1</v>
      </c>
      <c r="F11" s="5">
        <f>E11</f>
        <v>1</v>
      </c>
      <c r="G11" s="5">
        <f t="shared" ref="G11:AR11" si="8">F11</f>
        <v>1</v>
      </c>
      <c r="H11" s="5">
        <f t="shared" si="8"/>
        <v>1</v>
      </c>
      <c r="I11" s="5">
        <f t="shared" si="8"/>
        <v>1</v>
      </c>
      <c r="J11" s="5">
        <f t="shared" si="8"/>
        <v>1</v>
      </c>
      <c r="K11" s="5">
        <f t="shared" si="8"/>
        <v>1</v>
      </c>
      <c r="L11" s="5">
        <f t="shared" si="8"/>
        <v>1</v>
      </c>
      <c r="M11" s="5">
        <f t="shared" si="8"/>
        <v>1</v>
      </c>
      <c r="N11" s="5">
        <f t="shared" si="8"/>
        <v>1</v>
      </c>
      <c r="O11" s="5">
        <f t="shared" si="8"/>
        <v>1</v>
      </c>
      <c r="P11" s="5">
        <f t="shared" si="8"/>
        <v>1</v>
      </c>
      <c r="Q11" s="5">
        <f t="shared" si="8"/>
        <v>1</v>
      </c>
      <c r="R11" s="5">
        <f t="shared" si="8"/>
        <v>1</v>
      </c>
      <c r="S11" s="5">
        <f t="shared" si="8"/>
        <v>1</v>
      </c>
      <c r="T11" s="5">
        <f t="shared" si="8"/>
        <v>1</v>
      </c>
      <c r="U11" s="5">
        <f t="shared" si="8"/>
        <v>1</v>
      </c>
      <c r="V11" s="5">
        <f t="shared" si="8"/>
        <v>1</v>
      </c>
      <c r="W11" s="5">
        <f t="shared" si="8"/>
        <v>1</v>
      </c>
      <c r="X11" s="5">
        <f t="shared" si="8"/>
        <v>1</v>
      </c>
      <c r="Y11" s="5">
        <f t="shared" si="8"/>
        <v>1</v>
      </c>
      <c r="Z11" s="5">
        <f t="shared" si="8"/>
        <v>1</v>
      </c>
      <c r="AA11" s="5">
        <f t="shared" si="8"/>
        <v>1</v>
      </c>
      <c r="AB11" s="5">
        <f t="shared" si="8"/>
        <v>1</v>
      </c>
      <c r="AC11" s="5">
        <f t="shared" si="8"/>
        <v>1</v>
      </c>
      <c r="AD11" s="5">
        <f t="shared" si="8"/>
        <v>1</v>
      </c>
      <c r="AE11" s="5">
        <f t="shared" si="8"/>
        <v>1</v>
      </c>
      <c r="AF11" s="5">
        <f t="shared" si="8"/>
        <v>1</v>
      </c>
      <c r="AG11" s="5">
        <f t="shared" si="8"/>
        <v>1</v>
      </c>
      <c r="AH11" s="5">
        <f t="shared" si="8"/>
        <v>1</v>
      </c>
      <c r="AI11" s="5">
        <f t="shared" si="8"/>
        <v>1</v>
      </c>
      <c r="AJ11" s="5">
        <f t="shared" si="8"/>
        <v>1</v>
      </c>
      <c r="AK11" s="5">
        <f t="shared" si="8"/>
        <v>1</v>
      </c>
      <c r="AL11" s="5">
        <f t="shared" si="8"/>
        <v>1</v>
      </c>
      <c r="AM11" s="5">
        <f t="shared" si="8"/>
        <v>1</v>
      </c>
      <c r="AN11" s="5">
        <f t="shared" si="8"/>
        <v>1</v>
      </c>
      <c r="AO11" s="5">
        <f t="shared" si="8"/>
        <v>1</v>
      </c>
      <c r="AP11" s="5">
        <f t="shared" si="8"/>
        <v>1</v>
      </c>
      <c r="AQ11" s="5">
        <f t="shared" si="8"/>
        <v>1</v>
      </c>
      <c r="AR11" s="5">
        <f t="shared" si="8"/>
        <v>1</v>
      </c>
    </row>
    <row r="12" spans="2:50" x14ac:dyDescent="0.15">
      <c r="AS12" s="6"/>
      <c r="AT12" s="6"/>
      <c r="AU12" s="6"/>
      <c r="AV12" s="6"/>
      <c r="AW12" s="6"/>
      <c r="AX12" s="6"/>
    </row>
    <row r="13" spans="2:50" x14ac:dyDescent="0.15">
      <c r="B13" s="1" t="s">
        <v>41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7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7</v>
      </c>
      <c r="AO13" s="6" t="s">
        <v>7</v>
      </c>
      <c r="AP13" s="6" t="s">
        <v>7</v>
      </c>
      <c r="AQ13" s="6" t="s">
        <v>7</v>
      </c>
      <c r="AR13" s="6" t="s">
        <v>7</v>
      </c>
      <c r="AS13" s="5"/>
      <c r="AT13" s="5"/>
      <c r="AU13" s="5"/>
      <c r="AV13" s="5"/>
      <c r="AW13" s="5"/>
      <c r="AX13" s="5"/>
    </row>
    <row r="14" spans="2:50" x14ac:dyDescent="0.15">
      <c r="B14">
        <v>0</v>
      </c>
      <c r="D14" t="s">
        <v>8</v>
      </c>
      <c r="E14" s="5">
        <f>graphs!C8</f>
        <v>5.0000000000000001E-3</v>
      </c>
      <c r="F14" s="5">
        <f>E14+$B14</f>
        <v>5.0000000000000001E-3</v>
      </c>
      <c r="G14" s="5">
        <f>F14+$B14</f>
        <v>5.0000000000000001E-3</v>
      </c>
      <c r="H14" s="5">
        <f t="shared" ref="H14:AR15" si="9">G14+$B14</f>
        <v>5.0000000000000001E-3</v>
      </c>
      <c r="I14" s="5">
        <f t="shared" si="9"/>
        <v>5.0000000000000001E-3</v>
      </c>
      <c r="J14" s="5">
        <f t="shared" si="9"/>
        <v>5.0000000000000001E-3</v>
      </c>
      <c r="K14" s="5">
        <f t="shared" si="9"/>
        <v>5.0000000000000001E-3</v>
      </c>
      <c r="L14" s="5">
        <f t="shared" si="9"/>
        <v>5.0000000000000001E-3</v>
      </c>
      <c r="M14" s="5">
        <f t="shared" si="9"/>
        <v>5.0000000000000001E-3</v>
      </c>
      <c r="N14" s="5">
        <f t="shared" si="9"/>
        <v>5.0000000000000001E-3</v>
      </c>
      <c r="O14" s="5">
        <f t="shared" si="9"/>
        <v>5.0000000000000001E-3</v>
      </c>
      <c r="P14" s="5">
        <f t="shared" si="9"/>
        <v>5.0000000000000001E-3</v>
      </c>
      <c r="Q14" s="5">
        <f t="shared" si="9"/>
        <v>5.0000000000000001E-3</v>
      </c>
      <c r="R14" s="5">
        <f t="shared" si="9"/>
        <v>5.0000000000000001E-3</v>
      </c>
      <c r="S14" s="5">
        <f t="shared" si="9"/>
        <v>5.0000000000000001E-3</v>
      </c>
      <c r="T14" s="5">
        <f t="shared" si="9"/>
        <v>5.0000000000000001E-3</v>
      </c>
      <c r="U14" s="5">
        <f t="shared" si="9"/>
        <v>5.0000000000000001E-3</v>
      </c>
      <c r="V14" s="5">
        <f t="shared" si="9"/>
        <v>5.0000000000000001E-3</v>
      </c>
      <c r="W14" s="5">
        <f t="shared" si="9"/>
        <v>5.0000000000000001E-3</v>
      </c>
      <c r="X14" s="5">
        <f t="shared" si="9"/>
        <v>5.0000000000000001E-3</v>
      </c>
      <c r="Y14" s="5">
        <f t="shared" si="9"/>
        <v>5.0000000000000001E-3</v>
      </c>
      <c r="Z14" s="5">
        <f t="shared" si="9"/>
        <v>5.0000000000000001E-3</v>
      </c>
      <c r="AA14" s="5">
        <f t="shared" si="9"/>
        <v>5.0000000000000001E-3</v>
      </c>
      <c r="AB14" s="5">
        <f t="shared" si="9"/>
        <v>5.0000000000000001E-3</v>
      </c>
      <c r="AC14" s="5">
        <f t="shared" si="9"/>
        <v>5.0000000000000001E-3</v>
      </c>
      <c r="AD14" s="5">
        <f t="shared" si="9"/>
        <v>5.0000000000000001E-3</v>
      </c>
      <c r="AE14" s="5">
        <f t="shared" si="9"/>
        <v>5.0000000000000001E-3</v>
      </c>
      <c r="AF14" s="5">
        <f t="shared" si="9"/>
        <v>5.0000000000000001E-3</v>
      </c>
      <c r="AG14" s="5">
        <f t="shared" si="9"/>
        <v>5.0000000000000001E-3</v>
      </c>
      <c r="AH14" s="5">
        <f t="shared" si="9"/>
        <v>5.0000000000000001E-3</v>
      </c>
      <c r="AI14" s="5">
        <f t="shared" si="9"/>
        <v>5.0000000000000001E-3</v>
      </c>
      <c r="AJ14" s="5">
        <f t="shared" si="9"/>
        <v>5.0000000000000001E-3</v>
      </c>
      <c r="AK14" s="5">
        <f t="shared" si="9"/>
        <v>5.0000000000000001E-3</v>
      </c>
      <c r="AL14" s="5">
        <f t="shared" si="9"/>
        <v>5.0000000000000001E-3</v>
      </c>
      <c r="AM14" s="5">
        <f t="shared" si="9"/>
        <v>5.0000000000000001E-3</v>
      </c>
      <c r="AN14" s="5">
        <f t="shared" si="9"/>
        <v>5.0000000000000001E-3</v>
      </c>
      <c r="AO14" s="5">
        <f t="shared" si="9"/>
        <v>5.0000000000000001E-3</v>
      </c>
      <c r="AP14" s="5">
        <f t="shared" si="9"/>
        <v>5.0000000000000001E-3</v>
      </c>
      <c r="AQ14" s="5">
        <f t="shared" si="9"/>
        <v>5.0000000000000001E-3</v>
      </c>
      <c r="AR14" s="5">
        <f t="shared" si="9"/>
        <v>5.0000000000000001E-3</v>
      </c>
      <c r="AS14" s="7"/>
      <c r="AT14" s="7"/>
      <c r="AU14" s="7"/>
      <c r="AV14" s="7"/>
      <c r="AW14" s="7"/>
      <c r="AX14" s="7"/>
    </row>
    <row r="15" spans="2:50" x14ac:dyDescent="0.15">
      <c r="B15">
        <v>0</v>
      </c>
      <c r="D15" t="s">
        <v>9</v>
      </c>
      <c r="E15" s="5">
        <f>graphs!C9</f>
        <v>3.0000000000000001E-3</v>
      </c>
      <c r="F15" s="5">
        <f>E15+$B15</f>
        <v>3.0000000000000001E-3</v>
      </c>
      <c r="G15" s="5">
        <f>F15+$B15</f>
        <v>3.0000000000000001E-3</v>
      </c>
      <c r="H15" s="5">
        <f t="shared" si="9"/>
        <v>3.0000000000000001E-3</v>
      </c>
      <c r="I15" s="5">
        <f t="shared" si="9"/>
        <v>3.0000000000000001E-3</v>
      </c>
      <c r="J15" s="5">
        <f t="shared" si="9"/>
        <v>3.0000000000000001E-3</v>
      </c>
      <c r="K15" s="5">
        <f t="shared" si="9"/>
        <v>3.0000000000000001E-3</v>
      </c>
      <c r="L15" s="5">
        <f t="shared" si="9"/>
        <v>3.0000000000000001E-3</v>
      </c>
      <c r="M15" s="5">
        <f t="shared" si="9"/>
        <v>3.0000000000000001E-3</v>
      </c>
      <c r="N15" s="5">
        <f t="shared" si="9"/>
        <v>3.0000000000000001E-3</v>
      </c>
      <c r="O15" s="5">
        <f t="shared" si="9"/>
        <v>3.0000000000000001E-3</v>
      </c>
      <c r="P15" s="5">
        <f t="shared" si="9"/>
        <v>3.0000000000000001E-3</v>
      </c>
      <c r="Q15" s="5">
        <f t="shared" si="9"/>
        <v>3.0000000000000001E-3</v>
      </c>
      <c r="R15" s="5">
        <f t="shared" si="9"/>
        <v>3.0000000000000001E-3</v>
      </c>
      <c r="S15" s="5">
        <f t="shared" si="9"/>
        <v>3.0000000000000001E-3</v>
      </c>
      <c r="T15" s="5">
        <f t="shared" si="9"/>
        <v>3.0000000000000001E-3</v>
      </c>
      <c r="U15" s="5">
        <f t="shared" si="9"/>
        <v>3.0000000000000001E-3</v>
      </c>
      <c r="V15" s="5">
        <f t="shared" si="9"/>
        <v>3.0000000000000001E-3</v>
      </c>
      <c r="W15" s="5">
        <f t="shared" si="9"/>
        <v>3.0000000000000001E-3</v>
      </c>
      <c r="X15" s="5">
        <f t="shared" si="9"/>
        <v>3.0000000000000001E-3</v>
      </c>
      <c r="Y15" s="5">
        <f t="shared" si="9"/>
        <v>3.0000000000000001E-3</v>
      </c>
      <c r="Z15" s="5">
        <f t="shared" si="9"/>
        <v>3.0000000000000001E-3</v>
      </c>
      <c r="AA15" s="5">
        <f t="shared" si="9"/>
        <v>3.0000000000000001E-3</v>
      </c>
      <c r="AB15" s="5">
        <f t="shared" si="9"/>
        <v>3.0000000000000001E-3</v>
      </c>
      <c r="AC15" s="5">
        <f t="shared" si="9"/>
        <v>3.0000000000000001E-3</v>
      </c>
      <c r="AD15" s="5">
        <f t="shared" si="9"/>
        <v>3.0000000000000001E-3</v>
      </c>
      <c r="AE15" s="5">
        <f t="shared" si="9"/>
        <v>3.0000000000000001E-3</v>
      </c>
      <c r="AF15" s="5">
        <f t="shared" si="9"/>
        <v>3.0000000000000001E-3</v>
      </c>
      <c r="AG15" s="5">
        <f t="shared" si="9"/>
        <v>3.0000000000000001E-3</v>
      </c>
      <c r="AH15" s="5">
        <f t="shared" si="9"/>
        <v>3.0000000000000001E-3</v>
      </c>
      <c r="AI15" s="5">
        <f t="shared" si="9"/>
        <v>3.0000000000000001E-3</v>
      </c>
      <c r="AJ15" s="5">
        <f t="shared" si="9"/>
        <v>3.0000000000000001E-3</v>
      </c>
      <c r="AK15" s="5">
        <f t="shared" si="9"/>
        <v>3.0000000000000001E-3</v>
      </c>
      <c r="AL15" s="5">
        <f t="shared" si="9"/>
        <v>3.0000000000000001E-3</v>
      </c>
      <c r="AM15" s="5">
        <f t="shared" si="9"/>
        <v>3.0000000000000001E-3</v>
      </c>
      <c r="AN15" s="5">
        <f t="shared" si="9"/>
        <v>3.0000000000000001E-3</v>
      </c>
      <c r="AO15" s="5">
        <f t="shared" si="9"/>
        <v>3.0000000000000001E-3</v>
      </c>
      <c r="AP15" s="5">
        <f t="shared" si="9"/>
        <v>3.0000000000000001E-3</v>
      </c>
      <c r="AQ15" s="5">
        <f t="shared" si="9"/>
        <v>3.0000000000000001E-3</v>
      </c>
      <c r="AR15" s="5">
        <f t="shared" si="9"/>
        <v>3.0000000000000001E-3</v>
      </c>
      <c r="AS15" s="9"/>
      <c r="AT15" s="9"/>
      <c r="AU15" s="9"/>
      <c r="AV15" s="9"/>
      <c r="AW15" s="9"/>
      <c r="AX15" s="9"/>
    </row>
    <row r="16" spans="2:50" x14ac:dyDescent="0.15">
      <c r="C16" s="8" t="s">
        <v>10</v>
      </c>
      <c r="D16" t="s">
        <v>11</v>
      </c>
      <c r="E16" s="9">
        <f>E10*E14</f>
        <v>7.5</v>
      </c>
      <c r="F16" s="9">
        <f t="shared" ref="F16:AR16" si="10">F10*F14</f>
        <v>7.5</v>
      </c>
      <c r="G16" s="9">
        <f t="shared" si="10"/>
        <v>7.5</v>
      </c>
      <c r="H16" s="9">
        <f t="shared" si="10"/>
        <v>7.5</v>
      </c>
      <c r="I16" s="9">
        <f t="shared" si="10"/>
        <v>7.5</v>
      </c>
      <c r="J16" s="9">
        <f t="shared" si="10"/>
        <v>7.5</v>
      </c>
      <c r="K16" s="9">
        <f t="shared" si="10"/>
        <v>7.5</v>
      </c>
      <c r="L16" s="9">
        <f t="shared" si="10"/>
        <v>7.5</v>
      </c>
      <c r="M16" s="9">
        <f t="shared" si="10"/>
        <v>7.5</v>
      </c>
      <c r="N16" s="9">
        <f t="shared" si="10"/>
        <v>7.5</v>
      </c>
      <c r="O16" s="9">
        <f t="shared" si="10"/>
        <v>7.5</v>
      </c>
      <c r="P16" s="9">
        <f t="shared" si="10"/>
        <v>7.5</v>
      </c>
      <c r="Q16" s="9">
        <f t="shared" si="10"/>
        <v>7.5</v>
      </c>
      <c r="R16" s="9">
        <f t="shared" si="10"/>
        <v>7.5</v>
      </c>
      <c r="S16" s="9">
        <f t="shared" si="10"/>
        <v>7.5</v>
      </c>
      <c r="T16" s="9">
        <f t="shared" si="10"/>
        <v>7.5</v>
      </c>
      <c r="U16" s="9">
        <f t="shared" si="10"/>
        <v>7.5</v>
      </c>
      <c r="V16" s="9">
        <f t="shared" si="10"/>
        <v>7.5</v>
      </c>
      <c r="W16" s="9">
        <f t="shared" si="10"/>
        <v>7.5</v>
      </c>
      <c r="X16" s="9">
        <f t="shared" si="10"/>
        <v>7.5</v>
      </c>
      <c r="Y16" s="9">
        <f t="shared" si="10"/>
        <v>7.5</v>
      </c>
      <c r="Z16" s="9">
        <f t="shared" si="10"/>
        <v>7.5</v>
      </c>
      <c r="AA16" s="9">
        <f t="shared" si="10"/>
        <v>7.5</v>
      </c>
      <c r="AB16" s="9">
        <f t="shared" si="10"/>
        <v>7.5</v>
      </c>
      <c r="AC16" s="9">
        <f t="shared" si="10"/>
        <v>7.5</v>
      </c>
      <c r="AD16" s="9">
        <f t="shared" si="10"/>
        <v>7.5</v>
      </c>
      <c r="AE16" s="9">
        <f t="shared" si="10"/>
        <v>7.5</v>
      </c>
      <c r="AF16" s="9">
        <f t="shared" si="10"/>
        <v>7.5</v>
      </c>
      <c r="AG16" s="9">
        <f t="shared" si="10"/>
        <v>7.5</v>
      </c>
      <c r="AH16" s="9">
        <f t="shared" si="10"/>
        <v>7.5</v>
      </c>
      <c r="AI16" s="9">
        <f t="shared" si="10"/>
        <v>7.5</v>
      </c>
      <c r="AJ16" s="9">
        <f t="shared" si="10"/>
        <v>7.5</v>
      </c>
      <c r="AK16" s="9">
        <f t="shared" si="10"/>
        <v>7.5</v>
      </c>
      <c r="AL16" s="9">
        <f t="shared" si="10"/>
        <v>7.5</v>
      </c>
      <c r="AM16" s="9">
        <f t="shared" si="10"/>
        <v>7.5</v>
      </c>
      <c r="AN16" s="9">
        <f t="shared" si="10"/>
        <v>7.5</v>
      </c>
      <c r="AO16" s="9">
        <f t="shared" si="10"/>
        <v>7.5</v>
      </c>
      <c r="AP16" s="9">
        <f t="shared" si="10"/>
        <v>7.5</v>
      </c>
      <c r="AQ16" s="9">
        <f t="shared" si="10"/>
        <v>7.5</v>
      </c>
      <c r="AR16" s="9">
        <f t="shared" si="10"/>
        <v>7.5</v>
      </c>
      <c r="AS16" s="11"/>
      <c r="AT16" s="11"/>
      <c r="AU16" s="11"/>
      <c r="AV16" s="11"/>
      <c r="AW16" s="11"/>
      <c r="AX16" s="11"/>
    </row>
    <row r="17" spans="2:50" x14ac:dyDescent="0.15">
      <c r="C17" s="8" t="s">
        <v>10</v>
      </c>
      <c r="D17" t="s">
        <v>12</v>
      </c>
      <c r="E17" s="11">
        <f>E16/(1+E15)</f>
        <v>7.4775672981056838</v>
      </c>
      <c r="F17" s="11">
        <f t="shared" ref="F17:AR17" si="11">F16/(1+F15)</f>
        <v>7.4775672981056838</v>
      </c>
      <c r="G17" s="11">
        <f t="shared" si="11"/>
        <v>7.4775672981056838</v>
      </c>
      <c r="H17" s="11">
        <f t="shared" si="11"/>
        <v>7.4775672981056838</v>
      </c>
      <c r="I17" s="11">
        <f t="shared" si="11"/>
        <v>7.4775672981056838</v>
      </c>
      <c r="J17" s="11">
        <f t="shared" si="11"/>
        <v>7.4775672981056838</v>
      </c>
      <c r="K17" s="11">
        <f t="shared" si="11"/>
        <v>7.4775672981056838</v>
      </c>
      <c r="L17" s="11">
        <f t="shared" si="11"/>
        <v>7.4775672981056838</v>
      </c>
      <c r="M17" s="11">
        <f t="shared" si="11"/>
        <v>7.4775672981056838</v>
      </c>
      <c r="N17" s="11">
        <f t="shared" si="11"/>
        <v>7.4775672981056838</v>
      </c>
      <c r="O17" s="11">
        <f t="shared" si="11"/>
        <v>7.4775672981056838</v>
      </c>
      <c r="P17" s="11">
        <f t="shared" si="11"/>
        <v>7.4775672981056838</v>
      </c>
      <c r="Q17" s="11">
        <f t="shared" si="11"/>
        <v>7.4775672981056838</v>
      </c>
      <c r="R17" s="11">
        <f t="shared" si="11"/>
        <v>7.4775672981056838</v>
      </c>
      <c r="S17" s="11">
        <f t="shared" si="11"/>
        <v>7.4775672981056838</v>
      </c>
      <c r="T17" s="11">
        <f t="shared" si="11"/>
        <v>7.4775672981056838</v>
      </c>
      <c r="U17" s="11">
        <f t="shared" si="11"/>
        <v>7.4775672981056838</v>
      </c>
      <c r="V17" s="11">
        <f t="shared" si="11"/>
        <v>7.4775672981056838</v>
      </c>
      <c r="W17" s="11">
        <f t="shared" si="11"/>
        <v>7.4775672981056838</v>
      </c>
      <c r="X17" s="11">
        <f t="shared" si="11"/>
        <v>7.4775672981056838</v>
      </c>
      <c r="Y17" s="11">
        <f t="shared" si="11"/>
        <v>7.4775672981056838</v>
      </c>
      <c r="Z17" s="11">
        <f t="shared" si="11"/>
        <v>7.4775672981056838</v>
      </c>
      <c r="AA17" s="11">
        <f t="shared" si="11"/>
        <v>7.4775672981056838</v>
      </c>
      <c r="AB17" s="11">
        <f t="shared" si="11"/>
        <v>7.4775672981056838</v>
      </c>
      <c r="AC17" s="11">
        <f t="shared" si="11"/>
        <v>7.4775672981056838</v>
      </c>
      <c r="AD17" s="11">
        <f t="shared" si="11"/>
        <v>7.4775672981056838</v>
      </c>
      <c r="AE17" s="11">
        <f t="shared" si="11"/>
        <v>7.4775672981056838</v>
      </c>
      <c r="AF17" s="11">
        <f t="shared" si="11"/>
        <v>7.4775672981056838</v>
      </c>
      <c r="AG17" s="11">
        <f t="shared" si="11"/>
        <v>7.4775672981056838</v>
      </c>
      <c r="AH17" s="11">
        <f t="shared" si="11"/>
        <v>7.4775672981056838</v>
      </c>
      <c r="AI17" s="11">
        <f t="shared" si="11"/>
        <v>7.4775672981056838</v>
      </c>
      <c r="AJ17" s="11">
        <f t="shared" si="11"/>
        <v>7.4775672981056838</v>
      </c>
      <c r="AK17" s="11">
        <f t="shared" si="11"/>
        <v>7.4775672981056838</v>
      </c>
      <c r="AL17" s="11">
        <f t="shared" si="11"/>
        <v>7.4775672981056838</v>
      </c>
      <c r="AM17" s="11">
        <f t="shared" si="11"/>
        <v>7.4775672981056838</v>
      </c>
      <c r="AN17" s="11">
        <f t="shared" si="11"/>
        <v>7.4775672981056838</v>
      </c>
      <c r="AO17" s="11">
        <f t="shared" si="11"/>
        <v>7.4775672981056838</v>
      </c>
      <c r="AP17" s="11">
        <f t="shared" si="11"/>
        <v>7.4775672981056838</v>
      </c>
      <c r="AQ17" s="11">
        <f t="shared" si="11"/>
        <v>7.4775672981056838</v>
      </c>
      <c r="AR17" s="11">
        <f t="shared" si="11"/>
        <v>7.4775672981056838</v>
      </c>
    </row>
    <row r="18" spans="2:50" x14ac:dyDescent="0.15">
      <c r="AS18" s="10"/>
      <c r="AT18" s="10"/>
      <c r="AU18" s="10"/>
      <c r="AV18" s="10"/>
      <c r="AW18" s="10"/>
      <c r="AX18" s="10"/>
    </row>
    <row r="19" spans="2:50" x14ac:dyDescent="0.15">
      <c r="C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2"/>
      <c r="AT19" s="12"/>
      <c r="AU19" s="12"/>
      <c r="AV19" s="12"/>
      <c r="AW19" s="12"/>
      <c r="AX19" s="12"/>
    </row>
    <row r="20" spans="2:50" x14ac:dyDescent="0.15">
      <c r="B20" s="1" t="s">
        <v>40</v>
      </c>
      <c r="C20" s="8" t="s">
        <v>13</v>
      </c>
      <c r="D20" t="s">
        <v>11</v>
      </c>
      <c r="E20" s="12">
        <f>((E9-E8-(E17/2))-(E9*E15))*E11</f>
        <v>-5.9411836490528867</v>
      </c>
      <c r="F20" s="12">
        <f t="shared" ref="F20:AR20" si="12">((F9-F8-(F17/2))-(F9*F15))*F11</f>
        <v>-5.1435836490528191</v>
      </c>
      <c r="G20" s="12">
        <f t="shared" si="12"/>
        <v>-4.3459836490528652</v>
      </c>
      <c r="H20" s="12">
        <f t="shared" si="12"/>
        <v>-3.5483836490527967</v>
      </c>
      <c r="I20" s="12">
        <f t="shared" si="12"/>
        <v>-2.7507836490528419</v>
      </c>
      <c r="J20" s="12">
        <f t="shared" si="12"/>
        <v>-1.9531836490528871</v>
      </c>
      <c r="K20" s="12">
        <f t="shared" si="12"/>
        <v>-1.1555836490528191</v>
      </c>
      <c r="L20" s="12">
        <f t="shared" si="12"/>
        <v>-0.35798364905286473</v>
      </c>
      <c r="M20" s="12">
        <f t="shared" si="12"/>
        <v>0.4396163509472033</v>
      </c>
      <c r="N20" s="12">
        <f t="shared" si="12"/>
        <v>1.2372163509471585</v>
      </c>
      <c r="O20" s="12">
        <f t="shared" si="12"/>
        <v>2.0348163509471133</v>
      </c>
      <c r="P20" s="12">
        <f t="shared" si="12"/>
        <v>2.8324163509471814</v>
      </c>
      <c r="Q20" s="12">
        <f t="shared" si="12"/>
        <v>3.6300163509471357</v>
      </c>
      <c r="R20" s="12">
        <f t="shared" si="12"/>
        <v>4.4276163509472042</v>
      </c>
      <c r="S20" s="12">
        <f t="shared" si="12"/>
        <v>5.225216350947159</v>
      </c>
      <c r="T20" s="12">
        <f t="shared" si="12"/>
        <v>6.0228163509471138</v>
      </c>
      <c r="U20" s="12">
        <f t="shared" si="12"/>
        <v>6.8204163509471813</v>
      </c>
      <c r="V20" s="12">
        <f t="shared" si="12"/>
        <v>7.6180163509471353</v>
      </c>
      <c r="W20" s="12">
        <f t="shared" si="12"/>
        <v>8.4156163509472037</v>
      </c>
      <c r="X20" s="12">
        <f t="shared" si="12"/>
        <v>9.2132163509471585</v>
      </c>
      <c r="Y20" s="12">
        <f t="shared" si="12"/>
        <v>10.010816350947113</v>
      </c>
      <c r="Z20" s="12">
        <f t="shared" si="12"/>
        <v>10.808416350947182</v>
      </c>
      <c r="AA20" s="12">
        <f t="shared" si="12"/>
        <v>11.606016350947137</v>
      </c>
      <c r="AB20" s="12">
        <f t="shared" si="12"/>
        <v>12.403616350947317</v>
      </c>
      <c r="AC20" s="12">
        <f t="shared" si="12"/>
        <v>13.201216350947158</v>
      </c>
      <c r="AD20" s="12">
        <f t="shared" si="12"/>
        <v>13.998816350947113</v>
      </c>
      <c r="AE20" s="12">
        <f t="shared" si="12"/>
        <v>14.796416350947181</v>
      </c>
      <c r="AF20" s="12">
        <f t="shared" si="12"/>
        <v>15.594016350947136</v>
      </c>
      <c r="AG20" s="12">
        <f t="shared" si="12"/>
        <v>16.391616350947089</v>
      </c>
      <c r="AH20" s="12">
        <f t="shared" si="12"/>
        <v>17.189216350947159</v>
      </c>
      <c r="AI20" s="12">
        <f t="shared" si="12"/>
        <v>17.986816350947112</v>
      </c>
      <c r="AJ20" s="12">
        <f t="shared" si="12"/>
        <v>18.784416350947296</v>
      </c>
      <c r="AK20" s="12">
        <f t="shared" si="12"/>
        <v>19.582016350947249</v>
      </c>
      <c r="AL20" s="12">
        <f t="shared" si="12"/>
        <v>20.379616350946979</v>
      </c>
      <c r="AM20" s="12">
        <f t="shared" si="12"/>
        <v>21.177216350947159</v>
      </c>
      <c r="AN20" s="12">
        <f t="shared" si="12"/>
        <v>21.974816350947112</v>
      </c>
      <c r="AO20" s="12">
        <f t="shared" si="12"/>
        <v>22.772416350947296</v>
      </c>
      <c r="AP20" s="12">
        <f t="shared" si="12"/>
        <v>23.570016350947249</v>
      </c>
      <c r="AQ20" s="12">
        <f t="shared" si="12"/>
        <v>24.367616350946978</v>
      </c>
      <c r="AR20" s="12">
        <f t="shared" si="12"/>
        <v>25.165216350947158</v>
      </c>
      <c r="AS20" s="9"/>
      <c r="AT20" s="9"/>
      <c r="AU20" s="9"/>
      <c r="AV20" s="9"/>
      <c r="AW20" s="9"/>
      <c r="AX20" s="9"/>
    </row>
    <row r="21" spans="2:50" x14ac:dyDescent="0.15">
      <c r="B21" t="s">
        <v>14</v>
      </c>
      <c r="C21" s="8" t="s">
        <v>13</v>
      </c>
      <c r="D21" t="s">
        <v>15</v>
      </c>
      <c r="E21" s="9">
        <f>(E20/E14)</f>
        <v>-1188.2367298105773</v>
      </c>
      <c r="F21" s="9">
        <f t="shared" ref="F21:AR21" si="13">(F20/F14)</f>
        <v>-1028.7167298105637</v>
      </c>
      <c r="G21" s="9">
        <f t="shared" si="13"/>
        <v>-869.19672981057306</v>
      </c>
      <c r="H21" s="9">
        <f t="shared" si="13"/>
        <v>-709.67672981055932</v>
      </c>
      <c r="I21" s="9">
        <f t="shared" si="13"/>
        <v>-550.15672981056832</v>
      </c>
      <c r="J21" s="9">
        <f t="shared" si="13"/>
        <v>-390.63672981057744</v>
      </c>
      <c r="K21" s="9">
        <f t="shared" si="13"/>
        <v>-231.11672981056381</v>
      </c>
      <c r="L21" s="9">
        <f t="shared" si="13"/>
        <v>-71.596729810572938</v>
      </c>
      <c r="M21" s="9">
        <f t="shared" si="13"/>
        <v>87.923270189440657</v>
      </c>
      <c r="N21" s="9">
        <f t="shared" si="13"/>
        <v>247.4432701894317</v>
      </c>
      <c r="O21" s="9">
        <f t="shared" si="13"/>
        <v>406.96327018942264</v>
      </c>
      <c r="P21" s="9">
        <f t="shared" si="13"/>
        <v>566.48327018943621</v>
      </c>
      <c r="Q21" s="9">
        <f t="shared" si="13"/>
        <v>726.0032701894271</v>
      </c>
      <c r="R21" s="9">
        <f t="shared" si="13"/>
        <v>885.52327018944084</v>
      </c>
      <c r="S21" s="9">
        <f t="shared" si="13"/>
        <v>1045.0432701894317</v>
      </c>
      <c r="T21" s="9">
        <f t="shared" si="13"/>
        <v>1204.5632701894228</v>
      </c>
      <c r="U21" s="9">
        <f t="shared" si="13"/>
        <v>1364.0832701894362</v>
      </c>
      <c r="V21" s="9">
        <f t="shared" si="13"/>
        <v>1523.6032701894271</v>
      </c>
      <c r="W21" s="9">
        <f t="shared" si="13"/>
        <v>1683.1232701894407</v>
      </c>
      <c r="X21" s="9">
        <f t="shared" si="13"/>
        <v>1842.6432701894316</v>
      </c>
      <c r="Y21" s="9">
        <f t="shared" si="13"/>
        <v>2002.1632701894225</v>
      </c>
      <c r="Z21" s="9">
        <f t="shared" si="13"/>
        <v>2161.6832701894364</v>
      </c>
      <c r="AA21" s="9">
        <f t="shared" si="13"/>
        <v>2321.2032701894273</v>
      </c>
      <c r="AB21" s="9">
        <f t="shared" si="13"/>
        <v>2480.7232701894632</v>
      </c>
      <c r="AC21" s="9">
        <f t="shared" si="13"/>
        <v>2640.2432701894318</v>
      </c>
      <c r="AD21" s="9">
        <f t="shared" si="13"/>
        <v>2799.7632701894227</v>
      </c>
      <c r="AE21" s="9">
        <f t="shared" si="13"/>
        <v>2959.2832701894363</v>
      </c>
      <c r="AF21" s="9">
        <f t="shared" si="13"/>
        <v>3118.8032701894272</v>
      </c>
      <c r="AG21" s="9">
        <f t="shared" si="13"/>
        <v>3278.3232701894176</v>
      </c>
      <c r="AH21" s="9">
        <f t="shared" si="13"/>
        <v>3437.8432701894317</v>
      </c>
      <c r="AI21" s="9">
        <f t="shared" si="13"/>
        <v>3597.3632701894226</v>
      </c>
      <c r="AJ21" s="9">
        <f t="shared" si="13"/>
        <v>3756.8832701894594</v>
      </c>
      <c r="AK21" s="9">
        <f t="shared" si="13"/>
        <v>3916.4032701894498</v>
      </c>
      <c r="AL21" s="9">
        <f t="shared" si="13"/>
        <v>4075.9232701893957</v>
      </c>
      <c r="AM21" s="9">
        <f t="shared" si="13"/>
        <v>4235.443270189432</v>
      </c>
      <c r="AN21" s="9">
        <f t="shared" si="13"/>
        <v>4394.9632701894225</v>
      </c>
      <c r="AO21" s="9">
        <f t="shared" si="13"/>
        <v>4554.4832701894593</v>
      </c>
      <c r="AP21" s="9">
        <f t="shared" si="13"/>
        <v>4714.0032701894497</v>
      </c>
      <c r="AQ21" s="9">
        <f t="shared" si="13"/>
        <v>4873.5232701893956</v>
      </c>
      <c r="AR21" s="9">
        <f t="shared" si="13"/>
        <v>5033.0432701894315</v>
      </c>
      <c r="AS21" s="9"/>
      <c r="AT21" s="9"/>
      <c r="AU21" s="9"/>
      <c r="AV21" s="9"/>
      <c r="AW21" s="9"/>
      <c r="AX21" s="9"/>
    </row>
    <row r="22" spans="2:50" x14ac:dyDescent="0.15">
      <c r="C22" s="8" t="s">
        <v>16</v>
      </c>
      <c r="D22" t="s">
        <v>17</v>
      </c>
      <c r="E22" s="9">
        <f>E21*E15</f>
        <v>-3.5647101894317319</v>
      </c>
      <c r="F22" s="9">
        <f t="shared" ref="F22:AR22" si="14">F21*F15</f>
        <v>-3.0861501894316912</v>
      </c>
      <c r="G22" s="9">
        <f t="shared" si="14"/>
        <v>-2.6075901894317193</v>
      </c>
      <c r="H22" s="9">
        <f t="shared" si="14"/>
        <v>-2.1290301894316781</v>
      </c>
      <c r="I22" s="9">
        <f t="shared" si="14"/>
        <v>-1.6504701894317051</v>
      </c>
      <c r="J22" s="9">
        <f t="shared" si="14"/>
        <v>-1.1719101894317323</v>
      </c>
      <c r="K22" s="9">
        <f t="shared" si="14"/>
        <v>-0.69335018943169147</v>
      </c>
      <c r="L22" s="9">
        <f t="shared" si="14"/>
        <v>-0.21479018943171882</v>
      </c>
      <c r="M22" s="9">
        <f t="shared" si="14"/>
        <v>0.26376981056832199</v>
      </c>
      <c r="N22" s="9">
        <f t="shared" si="14"/>
        <v>0.74232981056829517</v>
      </c>
      <c r="O22" s="9">
        <f t="shared" si="14"/>
        <v>1.220889810568268</v>
      </c>
      <c r="P22" s="9">
        <f t="shared" si="14"/>
        <v>1.6994498105683087</v>
      </c>
      <c r="Q22" s="9">
        <f t="shared" si="14"/>
        <v>2.1780098105682812</v>
      </c>
      <c r="R22" s="9">
        <f t="shared" si="14"/>
        <v>2.6565698105683224</v>
      </c>
      <c r="S22" s="9">
        <f t="shared" si="14"/>
        <v>3.1351298105682952</v>
      </c>
      <c r="T22" s="9">
        <f t="shared" si="14"/>
        <v>3.6136898105682684</v>
      </c>
      <c r="U22" s="9">
        <f t="shared" si="14"/>
        <v>4.0922498105683092</v>
      </c>
      <c r="V22" s="9">
        <f t="shared" si="14"/>
        <v>4.5708098105682815</v>
      </c>
      <c r="W22" s="9">
        <f t="shared" si="14"/>
        <v>5.0493698105683222</v>
      </c>
      <c r="X22" s="9">
        <f t="shared" si="14"/>
        <v>5.5279298105682946</v>
      </c>
      <c r="Y22" s="9">
        <f t="shared" si="14"/>
        <v>6.0064898105682678</v>
      </c>
      <c r="Z22" s="9">
        <f t="shared" si="14"/>
        <v>6.4850498105683094</v>
      </c>
      <c r="AA22" s="9">
        <f t="shared" si="14"/>
        <v>6.9636098105682818</v>
      </c>
      <c r="AB22" s="9">
        <f t="shared" si="14"/>
        <v>7.44216981056839</v>
      </c>
      <c r="AC22" s="9">
        <f t="shared" si="14"/>
        <v>7.9207298105682957</v>
      </c>
      <c r="AD22" s="9">
        <f t="shared" si="14"/>
        <v>8.3992898105682681</v>
      </c>
      <c r="AE22" s="9">
        <f t="shared" si="14"/>
        <v>8.8778498105683088</v>
      </c>
      <c r="AF22" s="9">
        <f t="shared" si="14"/>
        <v>9.356409810568282</v>
      </c>
      <c r="AG22" s="9">
        <f t="shared" si="14"/>
        <v>9.8349698105682535</v>
      </c>
      <c r="AH22" s="9">
        <f t="shared" si="14"/>
        <v>10.313529810568296</v>
      </c>
      <c r="AI22" s="9">
        <f t="shared" si="14"/>
        <v>10.792089810568267</v>
      </c>
      <c r="AJ22" s="9">
        <f t="shared" si="14"/>
        <v>11.270649810568379</v>
      </c>
      <c r="AK22" s="9">
        <f t="shared" si="14"/>
        <v>11.749209810568349</v>
      </c>
      <c r="AL22" s="9">
        <f t="shared" si="14"/>
        <v>12.227769810568187</v>
      </c>
      <c r="AM22" s="9">
        <f t="shared" si="14"/>
        <v>12.706329810568297</v>
      </c>
      <c r="AN22" s="9">
        <f t="shared" si="14"/>
        <v>13.184889810568267</v>
      </c>
      <c r="AO22" s="9">
        <f t="shared" si="14"/>
        <v>13.663449810568379</v>
      </c>
      <c r="AP22" s="9">
        <f t="shared" si="14"/>
        <v>14.14200981056835</v>
      </c>
      <c r="AQ22" s="9">
        <f t="shared" si="14"/>
        <v>14.620569810568186</v>
      </c>
      <c r="AR22" s="9">
        <f t="shared" si="14"/>
        <v>15.099129810568295</v>
      </c>
      <c r="AS22" s="13"/>
      <c r="AT22" s="13"/>
      <c r="AU22" s="13"/>
      <c r="AV22" s="13"/>
      <c r="AW22" s="13"/>
      <c r="AX22" s="13"/>
    </row>
    <row r="23" spans="2:50" x14ac:dyDescent="0.15">
      <c r="C23" s="8" t="s">
        <v>13</v>
      </c>
      <c r="D23" t="s">
        <v>18</v>
      </c>
      <c r="E23" s="13">
        <f>E21+E22</f>
        <v>-1191.8014400000091</v>
      </c>
      <c r="F23" s="13">
        <f t="shared" ref="F23:AR23" si="15">F21+F22</f>
        <v>-1031.8028799999954</v>
      </c>
      <c r="G23" s="13">
        <f t="shared" si="15"/>
        <v>-871.80432000000474</v>
      </c>
      <c r="H23" s="13">
        <f t="shared" si="15"/>
        <v>-711.80575999999098</v>
      </c>
      <c r="I23" s="13">
        <f t="shared" si="15"/>
        <v>-551.80720000000008</v>
      </c>
      <c r="J23" s="13">
        <f t="shared" si="15"/>
        <v>-391.80864000000918</v>
      </c>
      <c r="K23" s="13">
        <f t="shared" si="15"/>
        <v>-231.81007999999551</v>
      </c>
      <c r="L23" s="13">
        <f t="shared" si="15"/>
        <v>-71.811520000004663</v>
      </c>
      <c r="M23" s="13">
        <f t="shared" si="15"/>
        <v>88.187040000008977</v>
      </c>
      <c r="N23" s="13">
        <f t="shared" si="15"/>
        <v>248.18559999999999</v>
      </c>
      <c r="O23" s="13">
        <f t="shared" si="15"/>
        <v>408.18415999999092</v>
      </c>
      <c r="P23" s="13">
        <f t="shared" si="15"/>
        <v>568.18272000000457</v>
      </c>
      <c r="Q23" s="13">
        <f t="shared" si="15"/>
        <v>728.18127999999535</v>
      </c>
      <c r="R23" s="13">
        <f t="shared" si="15"/>
        <v>888.17984000000911</v>
      </c>
      <c r="S23" s="13">
        <f t="shared" si="15"/>
        <v>1048.1784</v>
      </c>
      <c r="T23" s="13">
        <f t="shared" si="15"/>
        <v>1208.1769599999911</v>
      </c>
      <c r="U23" s="13">
        <f t="shared" si="15"/>
        <v>1368.1755200000046</v>
      </c>
      <c r="V23" s="13">
        <f t="shared" si="15"/>
        <v>1528.1740799999955</v>
      </c>
      <c r="W23" s="13">
        <f t="shared" si="15"/>
        <v>1688.1726400000091</v>
      </c>
      <c r="X23" s="13">
        <f t="shared" si="15"/>
        <v>1848.1712</v>
      </c>
      <c r="Y23" s="13">
        <f t="shared" si="15"/>
        <v>2008.1697599999907</v>
      </c>
      <c r="Z23" s="13">
        <f t="shared" si="15"/>
        <v>2168.1683200000048</v>
      </c>
      <c r="AA23" s="13">
        <f t="shared" si="15"/>
        <v>2328.1668799999957</v>
      </c>
      <c r="AB23" s="13">
        <f t="shared" si="15"/>
        <v>2488.1654400000316</v>
      </c>
      <c r="AC23" s="13">
        <f t="shared" si="15"/>
        <v>2648.1640000000002</v>
      </c>
      <c r="AD23" s="13">
        <f t="shared" si="15"/>
        <v>2808.1625599999911</v>
      </c>
      <c r="AE23" s="13">
        <f t="shared" si="15"/>
        <v>2968.1611200000048</v>
      </c>
      <c r="AF23" s="13">
        <f t="shared" si="15"/>
        <v>3128.1596799999957</v>
      </c>
      <c r="AG23" s="13">
        <f t="shared" si="15"/>
        <v>3288.1582399999857</v>
      </c>
      <c r="AH23" s="13">
        <f t="shared" si="15"/>
        <v>3448.1567999999997</v>
      </c>
      <c r="AI23" s="13">
        <f t="shared" si="15"/>
        <v>3608.1553599999907</v>
      </c>
      <c r="AJ23" s="13">
        <f t="shared" si="15"/>
        <v>3768.1539200000279</v>
      </c>
      <c r="AK23" s="13">
        <f t="shared" si="15"/>
        <v>3928.1524800000184</v>
      </c>
      <c r="AL23" s="13">
        <f t="shared" si="15"/>
        <v>4088.1510399999638</v>
      </c>
      <c r="AM23" s="13">
        <f t="shared" si="15"/>
        <v>4248.1496000000006</v>
      </c>
      <c r="AN23" s="13">
        <f t="shared" si="15"/>
        <v>4408.1481599999906</v>
      </c>
      <c r="AO23" s="13">
        <f t="shared" si="15"/>
        <v>4568.1467200000279</v>
      </c>
      <c r="AP23" s="13">
        <f t="shared" si="15"/>
        <v>4728.1452800000179</v>
      </c>
      <c r="AQ23" s="13">
        <f t="shared" si="15"/>
        <v>4888.1438399999633</v>
      </c>
      <c r="AR23" s="13">
        <f t="shared" si="15"/>
        <v>5048.1423999999997</v>
      </c>
      <c r="AS23" s="13"/>
      <c r="AT23" s="13"/>
      <c r="AU23" s="13"/>
      <c r="AV23" s="13"/>
      <c r="AW23" s="13"/>
      <c r="AX23" s="13"/>
    </row>
    <row r="24" spans="2:50" x14ac:dyDescent="0.15">
      <c r="C24" s="8" t="s">
        <v>13</v>
      </c>
      <c r="D24" t="s">
        <v>3</v>
      </c>
      <c r="E24" s="13">
        <f>E8</f>
        <v>1000</v>
      </c>
      <c r="F24" s="13">
        <f t="shared" ref="F24:AR24" si="16">F8</f>
        <v>1000</v>
      </c>
      <c r="G24" s="13">
        <f t="shared" si="16"/>
        <v>1000</v>
      </c>
      <c r="H24" s="13">
        <f t="shared" si="16"/>
        <v>1000</v>
      </c>
      <c r="I24" s="13">
        <f t="shared" si="16"/>
        <v>1000</v>
      </c>
      <c r="J24" s="13">
        <f t="shared" si="16"/>
        <v>1000</v>
      </c>
      <c r="K24" s="13">
        <f t="shared" si="16"/>
        <v>1000</v>
      </c>
      <c r="L24" s="13">
        <f t="shared" si="16"/>
        <v>1000</v>
      </c>
      <c r="M24" s="13">
        <f t="shared" si="16"/>
        <v>1000</v>
      </c>
      <c r="N24" s="13">
        <f t="shared" si="16"/>
        <v>1000</v>
      </c>
      <c r="O24" s="13">
        <f t="shared" si="16"/>
        <v>1000</v>
      </c>
      <c r="P24" s="13">
        <f t="shared" si="16"/>
        <v>1000</v>
      </c>
      <c r="Q24" s="13">
        <f t="shared" si="16"/>
        <v>1000</v>
      </c>
      <c r="R24" s="13">
        <f t="shared" si="16"/>
        <v>1000</v>
      </c>
      <c r="S24" s="13">
        <f t="shared" si="16"/>
        <v>1000</v>
      </c>
      <c r="T24" s="13">
        <f t="shared" si="16"/>
        <v>1000</v>
      </c>
      <c r="U24" s="13">
        <f t="shared" si="16"/>
        <v>1000</v>
      </c>
      <c r="V24" s="13">
        <f t="shared" si="16"/>
        <v>1000</v>
      </c>
      <c r="W24" s="13">
        <f t="shared" si="16"/>
        <v>1000</v>
      </c>
      <c r="X24" s="13">
        <f t="shared" si="16"/>
        <v>1000</v>
      </c>
      <c r="Y24" s="13">
        <f t="shared" si="16"/>
        <v>1000</v>
      </c>
      <c r="Z24" s="13">
        <f t="shared" si="16"/>
        <v>1000</v>
      </c>
      <c r="AA24" s="13">
        <f t="shared" si="16"/>
        <v>1000</v>
      </c>
      <c r="AB24" s="13">
        <f t="shared" si="16"/>
        <v>1000</v>
      </c>
      <c r="AC24" s="13">
        <f t="shared" si="16"/>
        <v>1000</v>
      </c>
      <c r="AD24" s="13">
        <f t="shared" si="16"/>
        <v>1000</v>
      </c>
      <c r="AE24" s="13">
        <f t="shared" si="16"/>
        <v>1000</v>
      </c>
      <c r="AF24" s="13">
        <f t="shared" si="16"/>
        <v>1000</v>
      </c>
      <c r="AG24" s="13">
        <f t="shared" si="16"/>
        <v>1000</v>
      </c>
      <c r="AH24" s="13">
        <f t="shared" si="16"/>
        <v>1000</v>
      </c>
      <c r="AI24" s="13">
        <f t="shared" si="16"/>
        <v>1000</v>
      </c>
      <c r="AJ24" s="13">
        <f t="shared" si="16"/>
        <v>1000</v>
      </c>
      <c r="AK24" s="13">
        <f t="shared" si="16"/>
        <v>1000</v>
      </c>
      <c r="AL24" s="13">
        <f t="shared" si="16"/>
        <v>1000</v>
      </c>
      <c r="AM24" s="13">
        <f t="shared" si="16"/>
        <v>1000</v>
      </c>
      <c r="AN24" s="13">
        <f t="shared" si="16"/>
        <v>1000</v>
      </c>
      <c r="AO24" s="13">
        <f t="shared" si="16"/>
        <v>1000</v>
      </c>
      <c r="AP24" s="13">
        <f t="shared" si="16"/>
        <v>1000</v>
      </c>
      <c r="AQ24" s="13">
        <f t="shared" si="16"/>
        <v>1000</v>
      </c>
      <c r="AR24" s="13">
        <f t="shared" si="16"/>
        <v>1000</v>
      </c>
      <c r="AS24" s="9"/>
      <c r="AT24" s="9"/>
      <c r="AU24" s="9"/>
      <c r="AV24" s="9"/>
      <c r="AW24" s="9"/>
      <c r="AX24" s="9"/>
    </row>
    <row r="25" spans="2:50" x14ac:dyDescent="0.15">
      <c r="C25" s="8" t="s">
        <v>13</v>
      </c>
      <c r="D25" t="s">
        <v>19</v>
      </c>
      <c r="E25" s="9">
        <f>E8+E20</f>
        <v>994.05881635094715</v>
      </c>
      <c r="F25" s="9">
        <f t="shared" ref="F25:AR25" si="17">F8+F20</f>
        <v>994.85641635094714</v>
      </c>
      <c r="G25" s="9">
        <f t="shared" si="17"/>
        <v>995.65401635094713</v>
      </c>
      <c r="H25" s="9">
        <f t="shared" si="17"/>
        <v>996.45161635094723</v>
      </c>
      <c r="I25" s="9">
        <f t="shared" si="17"/>
        <v>997.24921635094711</v>
      </c>
      <c r="J25" s="9">
        <f t="shared" si="17"/>
        <v>998.0468163509471</v>
      </c>
      <c r="K25" s="9">
        <f t="shared" si="17"/>
        <v>998.8444163509472</v>
      </c>
      <c r="L25" s="9">
        <f t="shared" si="17"/>
        <v>999.64201635094719</v>
      </c>
      <c r="M25" s="9">
        <f t="shared" si="17"/>
        <v>1000.4396163509472</v>
      </c>
      <c r="N25" s="9">
        <f t="shared" si="17"/>
        <v>1001.2372163509472</v>
      </c>
      <c r="O25" s="9">
        <f t="shared" si="17"/>
        <v>1002.0348163509472</v>
      </c>
      <c r="P25" s="9">
        <f t="shared" si="17"/>
        <v>1002.8324163509471</v>
      </c>
      <c r="Q25" s="9">
        <f t="shared" si="17"/>
        <v>1003.6300163509471</v>
      </c>
      <c r="R25" s="9">
        <f t="shared" si="17"/>
        <v>1004.4276163509472</v>
      </c>
      <c r="S25" s="9">
        <f t="shared" si="17"/>
        <v>1005.2252163509471</v>
      </c>
      <c r="T25" s="9">
        <f t="shared" si="17"/>
        <v>1006.0228163509471</v>
      </c>
      <c r="U25" s="9">
        <f t="shared" si="17"/>
        <v>1006.8204163509472</v>
      </c>
      <c r="V25" s="9">
        <f t="shared" si="17"/>
        <v>1007.6180163509472</v>
      </c>
      <c r="W25" s="9">
        <f t="shared" si="17"/>
        <v>1008.4156163509472</v>
      </c>
      <c r="X25" s="9">
        <f t="shared" si="17"/>
        <v>1009.2132163509472</v>
      </c>
      <c r="Y25" s="9">
        <f t="shared" si="17"/>
        <v>1010.0108163509472</v>
      </c>
      <c r="Z25" s="9">
        <f t="shared" si="17"/>
        <v>1010.8084163509471</v>
      </c>
      <c r="AA25" s="9">
        <f t="shared" si="17"/>
        <v>1011.6060163509471</v>
      </c>
      <c r="AB25" s="9">
        <f t="shared" si="17"/>
        <v>1012.4036163509473</v>
      </c>
      <c r="AC25" s="9">
        <f t="shared" si="17"/>
        <v>1013.2012163509471</v>
      </c>
      <c r="AD25" s="9">
        <f t="shared" si="17"/>
        <v>1013.9988163509471</v>
      </c>
      <c r="AE25" s="9">
        <f t="shared" si="17"/>
        <v>1014.7964163509472</v>
      </c>
      <c r="AF25" s="9">
        <f t="shared" si="17"/>
        <v>1015.5940163509472</v>
      </c>
      <c r="AG25" s="9">
        <f t="shared" si="17"/>
        <v>1016.3916163509471</v>
      </c>
      <c r="AH25" s="9">
        <f t="shared" si="17"/>
        <v>1017.1892163509472</v>
      </c>
      <c r="AI25" s="9">
        <f t="shared" si="17"/>
        <v>1017.9868163509472</v>
      </c>
      <c r="AJ25" s="9">
        <f t="shared" si="17"/>
        <v>1018.7844163509473</v>
      </c>
      <c r="AK25" s="9">
        <f t="shared" si="17"/>
        <v>1019.5820163509472</v>
      </c>
      <c r="AL25" s="9">
        <f t="shared" si="17"/>
        <v>1020.379616350947</v>
      </c>
      <c r="AM25" s="9">
        <f t="shared" si="17"/>
        <v>1021.1772163509471</v>
      </c>
      <c r="AN25" s="9">
        <f t="shared" si="17"/>
        <v>1021.9748163509471</v>
      </c>
      <c r="AO25" s="9">
        <f t="shared" si="17"/>
        <v>1022.7724163509473</v>
      </c>
      <c r="AP25" s="9">
        <f t="shared" si="17"/>
        <v>1023.5700163509473</v>
      </c>
      <c r="AQ25" s="9">
        <f t="shared" si="17"/>
        <v>1024.3676163509469</v>
      </c>
      <c r="AR25" s="9">
        <f t="shared" si="17"/>
        <v>1025.165216350947</v>
      </c>
      <c r="AS25" s="11"/>
      <c r="AT25" s="11"/>
      <c r="AU25" s="11"/>
      <c r="AV25" s="11"/>
      <c r="AW25" s="11"/>
      <c r="AX25" s="11"/>
    </row>
    <row r="26" spans="2:50" x14ac:dyDescent="0.15">
      <c r="C26" s="8" t="s">
        <v>13</v>
      </c>
      <c r="D26" t="s">
        <v>20</v>
      </c>
      <c r="E26" s="11">
        <f>(E25+E24)/2</f>
        <v>997.02940817547358</v>
      </c>
      <c r="F26" s="11">
        <f t="shared" ref="F26:AR26" si="18">(F25+F24)/2</f>
        <v>997.42820817547363</v>
      </c>
      <c r="G26" s="11">
        <f t="shared" si="18"/>
        <v>997.82700817547357</v>
      </c>
      <c r="H26" s="11">
        <f t="shared" si="18"/>
        <v>998.22580817547362</v>
      </c>
      <c r="I26" s="11">
        <f t="shared" si="18"/>
        <v>998.62460817547355</v>
      </c>
      <c r="J26" s="11">
        <f t="shared" si="18"/>
        <v>999.02340817547361</v>
      </c>
      <c r="K26" s="11">
        <f t="shared" si="18"/>
        <v>999.42220817547354</v>
      </c>
      <c r="L26" s="11">
        <f t="shared" si="18"/>
        <v>999.82100817547359</v>
      </c>
      <c r="M26" s="11">
        <f t="shared" si="18"/>
        <v>1000.2198081754736</v>
      </c>
      <c r="N26" s="11">
        <f t="shared" si="18"/>
        <v>1000.6186081754736</v>
      </c>
      <c r="O26" s="11">
        <f t="shared" si="18"/>
        <v>1001.0174081754735</v>
      </c>
      <c r="P26" s="11">
        <f t="shared" si="18"/>
        <v>1001.4162081754736</v>
      </c>
      <c r="Q26" s="11">
        <f t="shared" si="18"/>
        <v>1001.8150081754736</v>
      </c>
      <c r="R26" s="11">
        <f t="shared" si="18"/>
        <v>1002.2138081754736</v>
      </c>
      <c r="S26" s="11">
        <f t="shared" si="18"/>
        <v>1002.6126081754735</v>
      </c>
      <c r="T26" s="11">
        <f t="shared" si="18"/>
        <v>1003.0114081754735</v>
      </c>
      <c r="U26" s="11">
        <f t="shared" si="18"/>
        <v>1003.4102081754736</v>
      </c>
      <c r="V26" s="11">
        <f t="shared" si="18"/>
        <v>1003.8090081754735</v>
      </c>
      <c r="W26" s="11">
        <f t="shared" si="18"/>
        <v>1004.2078081754736</v>
      </c>
      <c r="X26" s="11">
        <f t="shared" si="18"/>
        <v>1004.6066081754736</v>
      </c>
      <c r="Y26" s="11">
        <f t="shared" si="18"/>
        <v>1005.0054081754736</v>
      </c>
      <c r="Z26" s="11">
        <f t="shared" si="18"/>
        <v>1005.4042081754735</v>
      </c>
      <c r="AA26" s="11">
        <f t="shared" si="18"/>
        <v>1005.8030081754736</v>
      </c>
      <c r="AB26" s="11">
        <f t="shared" si="18"/>
        <v>1006.2018081754736</v>
      </c>
      <c r="AC26" s="11">
        <f t="shared" si="18"/>
        <v>1006.6006081754736</v>
      </c>
      <c r="AD26" s="11">
        <f t="shared" si="18"/>
        <v>1006.9994081754735</v>
      </c>
      <c r="AE26" s="11">
        <f t="shared" si="18"/>
        <v>1007.3982081754737</v>
      </c>
      <c r="AF26" s="11">
        <f t="shared" si="18"/>
        <v>1007.7970081754736</v>
      </c>
      <c r="AG26" s="11">
        <f t="shared" si="18"/>
        <v>1008.1958081754735</v>
      </c>
      <c r="AH26" s="11">
        <f t="shared" si="18"/>
        <v>1008.5946081754736</v>
      </c>
      <c r="AI26" s="11">
        <f t="shared" si="18"/>
        <v>1008.9934081754736</v>
      </c>
      <c r="AJ26" s="11">
        <f t="shared" si="18"/>
        <v>1009.3922081754736</v>
      </c>
      <c r="AK26" s="11">
        <f t="shared" si="18"/>
        <v>1009.7910081754736</v>
      </c>
      <c r="AL26" s="11">
        <f t="shared" si="18"/>
        <v>1010.1898081754734</v>
      </c>
      <c r="AM26" s="11">
        <f t="shared" si="18"/>
        <v>1010.5886081754736</v>
      </c>
      <c r="AN26" s="11">
        <f t="shared" si="18"/>
        <v>1010.9874081754735</v>
      </c>
      <c r="AO26" s="11">
        <f t="shared" si="18"/>
        <v>1011.3862081754737</v>
      </c>
      <c r="AP26" s="11">
        <f t="shared" si="18"/>
        <v>1011.7850081754736</v>
      </c>
      <c r="AQ26" s="11">
        <f t="shared" si="18"/>
        <v>1012.1838081754735</v>
      </c>
      <c r="AR26" s="11">
        <f t="shared" si="18"/>
        <v>1012.5826081754735</v>
      </c>
      <c r="AS26" s="15"/>
      <c r="AT26" s="15"/>
      <c r="AU26" s="15"/>
      <c r="AV26" s="15"/>
      <c r="AW26" s="15"/>
      <c r="AX26" s="15"/>
    </row>
    <row r="27" spans="2:50" x14ac:dyDescent="0.15">
      <c r="C27" s="14" t="s">
        <v>13</v>
      </c>
      <c r="D27" s="1" t="s">
        <v>21</v>
      </c>
      <c r="E27" s="15">
        <f>E21/E26</f>
        <v>-1.1917770128616427</v>
      </c>
      <c r="F27" s="15">
        <f t="shared" ref="F27:AR27" si="19">F21/F26</f>
        <v>-1.0313691966786502</v>
      </c>
      <c r="G27" s="15">
        <f t="shared" si="19"/>
        <v>-0.87108960039065197</v>
      </c>
      <c r="H27" s="15">
        <f t="shared" si="19"/>
        <v>-0.71093807032267031</v>
      </c>
      <c r="I27" s="15">
        <f t="shared" si="19"/>
        <v>-0.55091445304530029</v>
      </c>
      <c r="J27" s="15">
        <f t="shared" si="19"/>
        <v>-0.39101859537405753</v>
      </c>
      <c r="K27" s="15">
        <f t="shared" si="19"/>
        <v>-0.23125034436895911</v>
      </c>
      <c r="L27" s="15">
        <f t="shared" si="19"/>
        <v>-7.1609547334103782E-2</v>
      </c>
      <c r="M27" s="15">
        <f t="shared" si="19"/>
        <v>8.7903948182973632E-2</v>
      </c>
      <c r="N27" s="15">
        <f t="shared" si="19"/>
        <v>0.2472902943916058</v>
      </c>
      <c r="O27" s="15">
        <f t="shared" si="19"/>
        <v>0.40654964325863546</v>
      </c>
      <c r="P27" s="15">
        <f t="shared" si="19"/>
        <v>0.56568214650883097</v>
      </c>
      <c r="Q27" s="15">
        <f t="shared" si="19"/>
        <v>0.72468795562529986</v>
      </c>
      <c r="R27" s="15">
        <f t="shared" si="19"/>
        <v>0.88356722185012859</v>
      </c>
      <c r="S27" s="15">
        <f t="shared" si="19"/>
        <v>1.0423200961846792</v>
      </c>
      <c r="T27" s="15">
        <f t="shared" si="19"/>
        <v>1.200946729390229</v>
      </c>
      <c r="U27" s="15">
        <f t="shared" si="19"/>
        <v>1.3594472719883761</v>
      </c>
      <c r="V27" s="15">
        <f t="shared" si="19"/>
        <v>1.5178218742614527</v>
      </c>
      <c r="W27" s="15">
        <f t="shared" si="19"/>
        <v>1.6760706862531531</v>
      </c>
      <c r="X27" s="15">
        <f t="shared" si="19"/>
        <v>1.8341938577688301</v>
      </c>
      <c r="Y27" s="15">
        <f t="shared" si="19"/>
        <v>1.9921915383761253</v>
      </c>
      <c r="Z27" s="15">
        <f t="shared" si="19"/>
        <v>2.1500638774053722</v>
      </c>
      <c r="AA27" s="15">
        <f t="shared" si="19"/>
        <v>2.3078110239499976</v>
      </c>
      <c r="AB27" s="15">
        <f t="shared" si="19"/>
        <v>2.465433126867175</v>
      </c>
      <c r="AC27" s="15">
        <f t="shared" si="19"/>
        <v>2.6229303347779984</v>
      </c>
      <c r="AD27" s="15">
        <f t="shared" si="19"/>
        <v>2.7803027960683302</v>
      </c>
      <c r="AE27" s="15">
        <f t="shared" si="19"/>
        <v>2.9375506588889757</v>
      </c>
      <c r="AF27" s="15">
        <f t="shared" si="19"/>
        <v>3.094674071156196</v>
      </c>
      <c r="AG27" s="15">
        <f t="shared" si="19"/>
        <v>3.2516731805522792</v>
      </c>
      <c r="AH27" s="15">
        <f t="shared" si="19"/>
        <v>3.4085481345259399</v>
      </c>
      <c r="AI27" s="15">
        <f t="shared" si="19"/>
        <v>3.5652990802927094</v>
      </c>
      <c r="AJ27" s="15">
        <f t="shared" si="19"/>
        <v>3.7219261648355815</v>
      </c>
      <c r="AK27" s="15">
        <f t="shared" si="19"/>
        <v>3.8784295349051945</v>
      </c>
      <c r="AL27" s="15">
        <f t="shared" si="19"/>
        <v>4.0348093370205476</v>
      </c>
      <c r="AM27" s="15">
        <f t="shared" si="19"/>
        <v>4.1910657174694874</v>
      </c>
      <c r="AN27" s="15">
        <f t="shared" si="19"/>
        <v>4.3471988223087781</v>
      </c>
      <c r="AO27" s="15">
        <f t="shared" si="19"/>
        <v>4.5032087973650361</v>
      </c>
      <c r="AP27" s="15">
        <f t="shared" si="19"/>
        <v>4.6590957882347883</v>
      </c>
      <c r="AQ27" s="15">
        <f t="shared" si="19"/>
        <v>4.8148599402851895</v>
      </c>
      <c r="AR27" s="15">
        <f t="shared" si="19"/>
        <v>4.9705013986545188</v>
      </c>
    </row>
    <row r="28" spans="2:50" x14ac:dyDescent="0.15">
      <c r="C28" s="8"/>
      <c r="AS28" s="16"/>
      <c r="AT28" s="16"/>
      <c r="AU28" s="16"/>
      <c r="AV28" s="16"/>
      <c r="AW28" s="16"/>
      <c r="AX28" s="16"/>
    </row>
    <row r="29" spans="2:50" x14ac:dyDescent="0.15">
      <c r="B29" s="1" t="s">
        <v>22</v>
      </c>
      <c r="C29" s="8" t="s">
        <v>10</v>
      </c>
      <c r="D29" t="s">
        <v>3</v>
      </c>
      <c r="E29" s="16">
        <f>E25</f>
        <v>994.05881635094715</v>
      </c>
      <c r="F29" s="16">
        <f t="shared" ref="F29:AR29" si="20">F25</f>
        <v>994.85641635094714</v>
      </c>
      <c r="G29" s="16">
        <f t="shared" si="20"/>
        <v>995.65401635094713</v>
      </c>
      <c r="H29" s="16">
        <f t="shared" si="20"/>
        <v>996.45161635094723</v>
      </c>
      <c r="I29" s="16">
        <f t="shared" si="20"/>
        <v>997.24921635094711</v>
      </c>
      <c r="J29" s="16">
        <f t="shared" si="20"/>
        <v>998.0468163509471</v>
      </c>
      <c r="K29" s="16">
        <f t="shared" si="20"/>
        <v>998.8444163509472</v>
      </c>
      <c r="L29" s="16">
        <f t="shared" si="20"/>
        <v>999.64201635094719</v>
      </c>
      <c r="M29" s="16">
        <f t="shared" si="20"/>
        <v>1000.4396163509472</v>
      </c>
      <c r="N29" s="16">
        <f t="shared" si="20"/>
        <v>1001.2372163509472</v>
      </c>
      <c r="O29" s="16">
        <f t="shared" si="20"/>
        <v>1002.0348163509472</v>
      </c>
      <c r="P29" s="16">
        <f t="shared" si="20"/>
        <v>1002.8324163509471</v>
      </c>
      <c r="Q29" s="16">
        <f t="shared" si="20"/>
        <v>1003.6300163509471</v>
      </c>
      <c r="R29" s="16">
        <f t="shared" si="20"/>
        <v>1004.4276163509472</v>
      </c>
      <c r="S29" s="16">
        <f t="shared" si="20"/>
        <v>1005.2252163509471</v>
      </c>
      <c r="T29" s="16">
        <f t="shared" si="20"/>
        <v>1006.0228163509471</v>
      </c>
      <c r="U29" s="16">
        <f t="shared" si="20"/>
        <v>1006.8204163509472</v>
      </c>
      <c r="V29" s="16">
        <f t="shared" si="20"/>
        <v>1007.6180163509472</v>
      </c>
      <c r="W29" s="16">
        <f t="shared" si="20"/>
        <v>1008.4156163509472</v>
      </c>
      <c r="X29" s="16">
        <f t="shared" si="20"/>
        <v>1009.2132163509472</v>
      </c>
      <c r="Y29" s="16">
        <f t="shared" si="20"/>
        <v>1010.0108163509472</v>
      </c>
      <c r="Z29" s="16">
        <f t="shared" si="20"/>
        <v>1010.8084163509471</v>
      </c>
      <c r="AA29" s="16">
        <f t="shared" si="20"/>
        <v>1011.6060163509471</v>
      </c>
      <c r="AB29" s="16">
        <f t="shared" si="20"/>
        <v>1012.4036163509473</v>
      </c>
      <c r="AC29" s="16">
        <f t="shared" si="20"/>
        <v>1013.2012163509471</v>
      </c>
      <c r="AD29" s="16">
        <f t="shared" si="20"/>
        <v>1013.9988163509471</v>
      </c>
      <c r="AE29" s="16">
        <f t="shared" si="20"/>
        <v>1014.7964163509472</v>
      </c>
      <c r="AF29" s="16">
        <f t="shared" si="20"/>
        <v>1015.5940163509472</v>
      </c>
      <c r="AG29" s="16">
        <f t="shared" si="20"/>
        <v>1016.3916163509471</v>
      </c>
      <c r="AH29" s="16">
        <f t="shared" si="20"/>
        <v>1017.1892163509472</v>
      </c>
      <c r="AI29" s="16">
        <f t="shared" si="20"/>
        <v>1017.9868163509472</v>
      </c>
      <c r="AJ29" s="16">
        <f t="shared" si="20"/>
        <v>1018.7844163509473</v>
      </c>
      <c r="AK29" s="16">
        <f t="shared" si="20"/>
        <v>1019.5820163509472</v>
      </c>
      <c r="AL29" s="16">
        <f t="shared" si="20"/>
        <v>1020.379616350947</v>
      </c>
      <c r="AM29" s="16">
        <f t="shared" si="20"/>
        <v>1021.1772163509471</v>
      </c>
      <c r="AN29" s="16">
        <f t="shared" si="20"/>
        <v>1021.9748163509471</v>
      </c>
      <c r="AO29" s="16">
        <f t="shared" si="20"/>
        <v>1022.7724163509473</v>
      </c>
      <c r="AP29" s="16">
        <f t="shared" si="20"/>
        <v>1023.5700163509473</v>
      </c>
      <c r="AQ29" s="16">
        <f t="shared" si="20"/>
        <v>1024.3676163509469</v>
      </c>
      <c r="AR29" s="16">
        <f t="shared" si="20"/>
        <v>1025.165216350947</v>
      </c>
      <c r="AS29" s="17"/>
      <c r="AT29" s="17"/>
      <c r="AU29" s="17"/>
      <c r="AV29" s="17"/>
      <c r="AW29" s="17"/>
      <c r="AX29" s="17"/>
    </row>
    <row r="30" spans="2:50" x14ac:dyDescent="0.15">
      <c r="C30" s="8" t="s">
        <v>10</v>
      </c>
      <c r="D30" t="s">
        <v>23</v>
      </c>
      <c r="E30" s="17">
        <f>E16</f>
        <v>7.5</v>
      </c>
      <c r="F30" s="17">
        <f t="shared" ref="F30:AR30" si="21">F16</f>
        <v>7.5</v>
      </c>
      <c r="G30" s="17">
        <f t="shared" si="21"/>
        <v>7.5</v>
      </c>
      <c r="H30" s="17">
        <f t="shared" si="21"/>
        <v>7.5</v>
      </c>
      <c r="I30" s="17">
        <f t="shared" si="21"/>
        <v>7.5</v>
      </c>
      <c r="J30" s="17">
        <f t="shared" si="21"/>
        <v>7.5</v>
      </c>
      <c r="K30" s="17">
        <f t="shared" si="21"/>
        <v>7.5</v>
      </c>
      <c r="L30" s="17">
        <f t="shared" si="21"/>
        <v>7.5</v>
      </c>
      <c r="M30" s="17">
        <f t="shared" si="21"/>
        <v>7.5</v>
      </c>
      <c r="N30" s="17">
        <f t="shared" si="21"/>
        <v>7.5</v>
      </c>
      <c r="O30" s="17">
        <f t="shared" si="21"/>
        <v>7.5</v>
      </c>
      <c r="P30" s="17">
        <f t="shared" si="21"/>
        <v>7.5</v>
      </c>
      <c r="Q30" s="17">
        <f t="shared" si="21"/>
        <v>7.5</v>
      </c>
      <c r="R30" s="17">
        <f t="shared" si="21"/>
        <v>7.5</v>
      </c>
      <c r="S30" s="17">
        <f t="shared" si="21"/>
        <v>7.5</v>
      </c>
      <c r="T30" s="17">
        <f t="shared" si="21"/>
        <v>7.5</v>
      </c>
      <c r="U30" s="17">
        <f t="shared" si="21"/>
        <v>7.5</v>
      </c>
      <c r="V30" s="17">
        <f t="shared" si="21"/>
        <v>7.5</v>
      </c>
      <c r="W30" s="17">
        <f t="shared" si="21"/>
        <v>7.5</v>
      </c>
      <c r="X30" s="17">
        <f t="shared" si="21"/>
        <v>7.5</v>
      </c>
      <c r="Y30" s="17">
        <f t="shared" si="21"/>
        <v>7.5</v>
      </c>
      <c r="Z30" s="17">
        <f t="shared" si="21"/>
        <v>7.5</v>
      </c>
      <c r="AA30" s="17">
        <f t="shared" si="21"/>
        <v>7.5</v>
      </c>
      <c r="AB30" s="17">
        <f t="shared" si="21"/>
        <v>7.5</v>
      </c>
      <c r="AC30" s="17">
        <f t="shared" si="21"/>
        <v>7.5</v>
      </c>
      <c r="AD30" s="17">
        <f t="shared" si="21"/>
        <v>7.5</v>
      </c>
      <c r="AE30" s="17">
        <f t="shared" si="21"/>
        <v>7.5</v>
      </c>
      <c r="AF30" s="17">
        <f t="shared" si="21"/>
        <v>7.5</v>
      </c>
      <c r="AG30" s="17">
        <f t="shared" si="21"/>
        <v>7.5</v>
      </c>
      <c r="AH30" s="17">
        <f t="shared" si="21"/>
        <v>7.5</v>
      </c>
      <c r="AI30" s="17">
        <f t="shared" si="21"/>
        <v>7.5</v>
      </c>
      <c r="AJ30" s="17">
        <f t="shared" si="21"/>
        <v>7.5</v>
      </c>
      <c r="AK30" s="17">
        <f t="shared" si="21"/>
        <v>7.5</v>
      </c>
      <c r="AL30" s="17">
        <f t="shared" si="21"/>
        <v>7.5</v>
      </c>
      <c r="AM30" s="17">
        <f t="shared" si="21"/>
        <v>7.5</v>
      </c>
      <c r="AN30" s="17">
        <f t="shared" si="21"/>
        <v>7.5</v>
      </c>
      <c r="AO30" s="17">
        <f t="shared" si="21"/>
        <v>7.5</v>
      </c>
      <c r="AP30" s="17">
        <f t="shared" si="21"/>
        <v>7.5</v>
      </c>
      <c r="AQ30" s="17">
        <f t="shared" si="21"/>
        <v>7.5</v>
      </c>
      <c r="AR30" s="17">
        <f t="shared" si="21"/>
        <v>7.5</v>
      </c>
      <c r="AS30" s="17"/>
      <c r="AT30" s="17"/>
      <c r="AU30" s="17"/>
      <c r="AV30" s="17"/>
      <c r="AW30" s="17"/>
      <c r="AX30" s="17"/>
    </row>
    <row r="31" spans="2:50" x14ac:dyDescent="0.15">
      <c r="C31" s="8" t="s">
        <v>10</v>
      </c>
      <c r="D31" t="s">
        <v>12</v>
      </c>
      <c r="E31" s="17">
        <f>E30/(1+E15)</f>
        <v>7.4775672981056838</v>
      </c>
      <c r="F31" s="17">
        <f t="shared" ref="F31:AR31" si="22">F30/(1+F15)</f>
        <v>7.4775672981056838</v>
      </c>
      <c r="G31" s="17">
        <f t="shared" si="22"/>
        <v>7.4775672981056838</v>
      </c>
      <c r="H31" s="17">
        <f t="shared" si="22"/>
        <v>7.4775672981056838</v>
      </c>
      <c r="I31" s="17">
        <f t="shared" si="22"/>
        <v>7.4775672981056838</v>
      </c>
      <c r="J31" s="17">
        <f t="shared" si="22"/>
        <v>7.4775672981056838</v>
      </c>
      <c r="K31" s="17">
        <f t="shared" si="22"/>
        <v>7.4775672981056838</v>
      </c>
      <c r="L31" s="17">
        <f t="shared" si="22"/>
        <v>7.4775672981056838</v>
      </c>
      <c r="M31" s="17">
        <f t="shared" si="22"/>
        <v>7.4775672981056838</v>
      </c>
      <c r="N31" s="17">
        <f t="shared" si="22"/>
        <v>7.4775672981056838</v>
      </c>
      <c r="O31" s="17">
        <f t="shared" si="22"/>
        <v>7.4775672981056838</v>
      </c>
      <c r="P31" s="17">
        <f t="shared" si="22"/>
        <v>7.4775672981056838</v>
      </c>
      <c r="Q31" s="17">
        <f t="shared" si="22"/>
        <v>7.4775672981056838</v>
      </c>
      <c r="R31" s="17">
        <f t="shared" si="22"/>
        <v>7.4775672981056838</v>
      </c>
      <c r="S31" s="17">
        <f t="shared" si="22"/>
        <v>7.4775672981056838</v>
      </c>
      <c r="T31" s="17">
        <f t="shared" si="22"/>
        <v>7.4775672981056838</v>
      </c>
      <c r="U31" s="17">
        <f t="shared" si="22"/>
        <v>7.4775672981056838</v>
      </c>
      <c r="V31" s="17">
        <f t="shared" si="22"/>
        <v>7.4775672981056838</v>
      </c>
      <c r="W31" s="17">
        <f t="shared" si="22"/>
        <v>7.4775672981056838</v>
      </c>
      <c r="X31" s="17">
        <f t="shared" si="22"/>
        <v>7.4775672981056838</v>
      </c>
      <c r="Y31" s="17">
        <f t="shared" si="22"/>
        <v>7.4775672981056838</v>
      </c>
      <c r="Z31" s="17">
        <f t="shared" si="22"/>
        <v>7.4775672981056838</v>
      </c>
      <c r="AA31" s="17">
        <f t="shared" si="22"/>
        <v>7.4775672981056838</v>
      </c>
      <c r="AB31" s="17">
        <f t="shared" si="22"/>
        <v>7.4775672981056838</v>
      </c>
      <c r="AC31" s="17">
        <f t="shared" si="22"/>
        <v>7.4775672981056838</v>
      </c>
      <c r="AD31" s="17">
        <f t="shared" si="22"/>
        <v>7.4775672981056838</v>
      </c>
      <c r="AE31" s="17">
        <f t="shared" si="22"/>
        <v>7.4775672981056838</v>
      </c>
      <c r="AF31" s="17">
        <f t="shared" si="22"/>
        <v>7.4775672981056838</v>
      </c>
      <c r="AG31" s="17">
        <f t="shared" si="22"/>
        <v>7.4775672981056838</v>
      </c>
      <c r="AH31" s="17">
        <f t="shared" si="22"/>
        <v>7.4775672981056838</v>
      </c>
      <c r="AI31" s="17">
        <f t="shared" si="22"/>
        <v>7.4775672981056838</v>
      </c>
      <c r="AJ31" s="17">
        <f t="shared" si="22"/>
        <v>7.4775672981056838</v>
      </c>
      <c r="AK31" s="17">
        <f t="shared" si="22"/>
        <v>7.4775672981056838</v>
      </c>
      <c r="AL31" s="17">
        <f t="shared" si="22"/>
        <v>7.4775672981056838</v>
      </c>
      <c r="AM31" s="17">
        <f t="shared" si="22"/>
        <v>7.4775672981056838</v>
      </c>
      <c r="AN31" s="17">
        <f t="shared" si="22"/>
        <v>7.4775672981056838</v>
      </c>
      <c r="AO31" s="17">
        <f t="shared" si="22"/>
        <v>7.4775672981056838</v>
      </c>
      <c r="AP31" s="17">
        <f t="shared" si="22"/>
        <v>7.4775672981056838</v>
      </c>
      <c r="AQ31" s="17">
        <f t="shared" si="22"/>
        <v>7.4775672981056838</v>
      </c>
      <c r="AR31" s="17">
        <f t="shared" si="22"/>
        <v>7.4775672981056838</v>
      </c>
      <c r="AS31" s="17"/>
      <c r="AT31" s="17"/>
      <c r="AU31" s="17"/>
      <c r="AV31" s="17"/>
      <c r="AW31" s="17"/>
      <c r="AX31" s="17"/>
    </row>
    <row r="32" spans="2:50" x14ac:dyDescent="0.15">
      <c r="C32" s="8" t="s">
        <v>10</v>
      </c>
      <c r="D32" t="s">
        <v>24</v>
      </c>
      <c r="E32" s="17">
        <f>E29+E31</f>
        <v>1001.5363836490528</v>
      </c>
      <c r="F32" s="17">
        <f t="shared" ref="F32:AR32" si="23">F29+F31</f>
        <v>1002.3339836490528</v>
      </c>
      <c r="G32" s="17">
        <f t="shared" si="23"/>
        <v>1003.1315836490528</v>
      </c>
      <c r="H32" s="17">
        <f t="shared" si="23"/>
        <v>1003.9291836490529</v>
      </c>
      <c r="I32" s="17">
        <f t="shared" si="23"/>
        <v>1004.7267836490528</v>
      </c>
      <c r="J32" s="17">
        <f t="shared" si="23"/>
        <v>1005.5243836490528</v>
      </c>
      <c r="K32" s="17">
        <f t="shared" si="23"/>
        <v>1006.3219836490529</v>
      </c>
      <c r="L32" s="17">
        <f t="shared" si="23"/>
        <v>1007.1195836490529</v>
      </c>
      <c r="M32" s="17">
        <f t="shared" si="23"/>
        <v>1007.9171836490528</v>
      </c>
      <c r="N32" s="17">
        <f t="shared" si="23"/>
        <v>1008.7147836490528</v>
      </c>
      <c r="O32" s="17">
        <f t="shared" si="23"/>
        <v>1009.5123836490528</v>
      </c>
      <c r="P32" s="17">
        <f t="shared" si="23"/>
        <v>1010.3099836490528</v>
      </c>
      <c r="Q32" s="17">
        <f t="shared" si="23"/>
        <v>1011.1075836490528</v>
      </c>
      <c r="R32" s="17">
        <f t="shared" si="23"/>
        <v>1011.9051836490529</v>
      </c>
      <c r="S32" s="17">
        <f t="shared" si="23"/>
        <v>1012.7027836490528</v>
      </c>
      <c r="T32" s="17">
        <f t="shared" si="23"/>
        <v>1013.5003836490528</v>
      </c>
      <c r="U32" s="17">
        <f t="shared" si="23"/>
        <v>1014.2979836490529</v>
      </c>
      <c r="V32" s="17">
        <f t="shared" si="23"/>
        <v>1015.0955836490529</v>
      </c>
      <c r="W32" s="17">
        <f t="shared" si="23"/>
        <v>1015.8931836490528</v>
      </c>
      <c r="X32" s="17">
        <f t="shared" si="23"/>
        <v>1016.6907836490528</v>
      </c>
      <c r="Y32" s="17">
        <f t="shared" si="23"/>
        <v>1017.4883836490528</v>
      </c>
      <c r="Z32" s="17">
        <f t="shared" si="23"/>
        <v>1018.2859836490528</v>
      </c>
      <c r="AA32" s="17">
        <f t="shared" si="23"/>
        <v>1019.0835836490528</v>
      </c>
      <c r="AB32" s="17">
        <f t="shared" si="23"/>
        <v>1019.881183649053</v>
      </c>
      <c r="AC32" s="17">
        <f t="shared" si="23"/>
        <v>1020.6787836490528</v>
      </c>
      <c r="AD32" s="17">
        <f t="shared" si="23"/>
        <v>1021.4763836490528</v>
      </c>
      <c r="AE32" s="17">
        <f t="shared" si="23"/>
        <v>1022.2739836490529</v>
      </c>
      <c r="AF32" s="17">
        <f t="shared" si="23"/>
        <v>1023.0715836490529</v>
      </c>
      <c r="AG32" s="17">
        <f t="shared" si="23"/>
        <v>1023.8691836490527</v>
      </c>
      <c r="AH32" s="17">
        <f t="shared" si="23"/>
        <v>1024.6667836490528</v>
      </c>
      <c r="AI32" s="17">
        <f t="shared" si="23"/>
        <v>1025.4643836490529</v>
      </c>
      <c r="AJ32" s="17">
        <f t="shared" si="23"/>
        <v>1026.261983649053</v>
      </c>
      <c r="AK32" s="17">
        <f t="shared" si="23"/>
        <v>1027.0595836490529</v>
      </c>
      <c r="AL32" s="17">
        <f t="shared" si="23"/>
        <v>1027.8571836490528</v>
      </c>
      <c r="AM32" s="17">
        <f t="shared" si="23"/>
        <v>1028.6547836490529</v>
      </c>
      <c r="AN32" s="17">
        <f t="shared" si="23"/>
        <v>1029.4523836490528</v>
      </c>
      <c r="AO32" s="17">
        <f t="shared" si="23"/>
        <v>1030.2499836490531</v>
      </c>
      <c r="AP32" s="17">
        <f t="shared" si="23"/>
        <v>1031.047583649053</v>
      </c>
      <c r="AQ32" s="17">
        <f t="shared" si="23"/>
        <v>1031.8451836490526</v>
      </c>
      <c r="AR32" s="17">
        <f t="shared" si="23"/>
        <v>1032.6427836490527</v>
      </c>
      <c r="AS32" s="17"/>
      <c r="AT32" s="17"/>
      <c r="AU32" s="17"/>
      <c r="AV32" s="17"/>
      <c r="AW32" s="17"/>
      <c r="AX32" s="17"/>
    </row>
    <row r="33" spans="2:50" x14ac:dyDescent="0.15">
      <c r="C33" s="8" t="s">
        <v>10</v>
      </c>
      <c r="D33" t="s">
        <v>20</v>
      </c>
      <c r="E33" s="17">
        <f>(E32+E29)/2</f>
        <v>997.79759999999999</v>
      </c>
      <c r="F33" s="17">
        <f t="shared" ref="F33:AR33" si="24">(F32+F29)/2</f>
        <v>998.59519999999998</v>
      </c>
      <c r="G33" s="17">
        <f t="shared" si="24"/>
        <v>999.39279999999997</v>
      </c>
      <c r="H33" s="17">
        <f t="shared" si="24"/>
        <v>1000.1904000000001</v>
      </c>
      <c r="I33" s="17">
        <f t="shared" si="24"/>
        <v>1000.9879999999999</v>
      </c>
      <c r="J33" s="17">
        <f t="shared" si="24"/>
        <v>1001.7855999999999</v>
      </c>
      <c r="K33" s="17">
        <f t="shared" si="24"/>
        <v>1002.5832</v>
      </c>
      <c r="L33" s="17">
        <f t="shared" si="24"/>
        <v>1003.3808</v>
      </c>
      <c r="M33" s="17">
        <f t="shared" si="24"/>
        <v>1004.1784</v>
      </c>
      <c r="N33" s="17">
        <f t="shared" si="24"/>
        <v>1004.976</v>
      </c>
      <c r="O33" s="17">
        <f t="shared" si="24"/>
        <v>1005.7736</v>
      </c>
      <c r="P33" s="17">
        <f t="shared" si="24"/>
        <v>1006.5712</v>
      </c>
      <c r="Q33" s="17">
        <f t="shared" si="24"/>
        <v>1007.3688</v>
      </c>
      <c r="R33" s="17">
        <f t="shared" si="24"/>
        <v>1008.1664000000001</v>
      </c>
      <c r="S33" s="17">
        <f t="shared" si="24"/>
        <v>1008.9639999999999</v>
      </c>
      <c r="T33" s="17">
        <f t="shared" si="24"/>
        <v>1009.7615999999999</v>
      </c>
      <c r="U33" s="17">
        <f t="shared" si="24"/>
        <v>1010.5592</v>
      </c>
      <c r="V33" s="17">
        <f t="shared" si="24"/>
        <v>1011.3568</v>
      </c>
      <c r="W33" s="17">
        <f t="shared" si="24"/>
        <v>1012.1544</v>
      </c>
      <c r="X33" s="17">
        <f t="shared" si="24"/>
        <v>1012.952</v>
      </c>
      <c r="Y33" s="17">
        <f t="shared" si="24"/>
        <v>1013.7496</v>
      </c>
      <c r="Z33" s="17">
        <f t="shared" si="24"/>
        <v>1014.5472</v>
      </c>
      <c r="AA33" s="17">
        <f t="shared" si="24"/>
        <v>1015.3448</v>
      </c>
      <c r="AB33" s="17">
        <f t="shared" si="24"/>
        <v>1016.1424000000002</v>
      </c>
      <c r="AC33" s="17">
        <f t="shared" si="24"/>
        <v>1016.9399999999999</v>
      </c>
      <c r="AD33" s="17">
        <f t="shared" si="24"/>
        <v>1017.7375999999999</v>
      </c>
      <c r="AE33" s="17">
        <f t="shared" si="24"/>
        <v>1018.5352</v>
      </c>
      <c r="AF33" s="17">
        <f t="shared" si="24"/>
        <v>1019.3328</v>
      </c>
      <c r="AG33" s="17">
        <f t="shared" si="24"/>
        <v>1020.1303999999999</v>
      </c>
      <c r="AH33" s="17">
        <f t="shared" si="24"/>
        <v>1020.928</v>
      </c>
      <c r="AI33" s="17">
        <f t="shared" si="24"/>
        <v>1021.7256</v>
      </c>
      <c r="AJ33" s="17">
        <f t="shared" si="24"/>
        <v>1022.5232000000001</v>
      </c>
      <c r="AK33" s="17">
        <f t="shared" si="24"/>
        <v>1023.3208000000001</v>
      </c>
      <c r="AL33" s="17">
        <f t="shared" si="24"/>
        <v>1024.1183999999998</v>
      </c>
      <c r="AM33" s="17">
        <f t="shared" si="24"/>
        <v>1024.9159999999999</v>
      </c>
      <c r="AN33" s="17">
        <f t="shared" si="24"/>
        <v>1025.7136</v>
      </c>
      <c r="AO33" s="17">
        <f t="shared" si="24"/>
        <v>1026.5112000000001</v>
      </c>
      <c r="AP33" s="17">
        <f t="shared" si="24"/>
        <v>1027.3088000000002</v>
      </c>
      <c r="AQ33" s="17">
        <f t="shared" si="24"/>
        <v>1028.1063999999997</v>
      </c>
      <c r="AR33" s="17">
        <f t="shared" si="24"/>
        <v>1028.904</v>
      </c>
      <c r="AS33" s="19"/>
      <c r="AT33" s="19"/>
      <c r="AU33" s="19"/>
      <c r="AV33" s="19"/>
      <c r="AW33" s="19"/>
      <c r="AX33" s="19"/>
    </row>
    <row r="34" spans="2:50" x14ac:dyDescent="0.15">
      <c r="C34" s="8" t="s">
        <v>10</v>
      </c>
      <c r="D34" t="s">
        <v>25</v>
      </c>
      <c r="E34" s="19">
        <f>E33*(1+E15)</f>
        <v>1000.7909927999999</v>
      </c>
      <c r="F34" s="19">
        <f t="shared" ref="F34:AR34" si="25">F33*(1+F15)</f>
        <v>1001.5909855999998</v>
      </c>
      <c r="G34" s="19">
        <f t="shared" si="25"/>
        <v>1002.3909783999999</v>
      </c>
      <c r="H34" s="19">
        <f t="shared" si="25"/>
        <v>1003.1909711999999</v>
      </c>
      <c r="I34" s="19">
        <f t="shared" si="25"/>
        <v>1003.9909639999998</v>
      </c>
      <c r="J34" s="19">
        <f t="shared" si="25"/>
        <v>1004.7909567999998</v>
      </c>
      <c r="K34" s="19">
        <f t="shared" si="25"/>
        <v>1005.5909495999999</v>
      </c>
      <c r="L34" s="19">
        <f t="shared" si="25"/>
        <v>1006.3909423999999</v>
      </c>
      <c r="M34" s="19">
        <f t="shared" si="25"/>
        <v>1007.1909351999999</v>
      </c>
      <c r="N34" s="19">
        <f t="shared" si="25"/>
        <v>1007.9909279999999</v>
      </c>
      <c r="O34" s="19">
        <f t="shared" si="25"/>
        <v>1008.7909207999999</v>
      </c>
      <c r="P34" s="19">
        <f t="shared" si="25"/>
        <v>1009.5909135999999</v>
      </c>
      <c r="Q34" s="19">
        <f t="shared" si="25"/>
        <v>1010.3909063999998</v>
      </c>
      <c r="R34" s="19">
        <f t="shared" si="25"/>
        <v>1011.1908992</v>
      </c>
      <c r="S34" s="19">
        <f t="shared" si="25"/>
        <v>1011.9908919999998</v>
      </c>
      <c r="T34" s="19">
        <f t="shared" si="25"/>
        <v>1012.7908847999998</v>
      </c>
      <c r="U34" s="19">
        <f t="shared" si="25"/>
        <v>1013.5908775999999</v>
      </c>
      <c r="V34" s="19">
        <f t="shared" si="25"/>
        <v>1014.3908703999999</v>
      </c>
      <c r="W34" s="19">
        <f t="shared" si="25"/>
        <v>1015.1908631999999</v>
      </c>
      <c r="X34" s="19">
        <f t="shared" si="25"/>
        <v>1015.9908559999999</v>
      </c>
      <c r="Y34" s="19">
        <f t="shared" si="25"/>
        <v>1016.7908487999998</v>
      </c>
      <c r="Z34" s="19">
        <f t="shared" si="25"/>
        <v>1017.5908415999999</v>
      </c>
      <c r="AA34" s="19">
        <f t="shared" si="25"/>
        <v>1018.3908343999999</v>
      </c>
      <c r="AB34" s="19">
        <f t="shared" si="25"/>
        <v>1019.1908272000001</v>
      </c>
      <c r="AC34" s="19">
        <f t="shared" si="25"/>
        <v>1019.9908199999999</v>
      </c>
      <c r="AD34" s="19">
        <f t="shared" si="25"/>
        <v>1020.7908127999998</v>
      </c>
      <c r="AE34" s="19">
        <f t="shared" si="25"/>
        <v>1021.5908056</v>
      </c>
      <c r="AF34" s="19">
        <f t="shared" si="25"/>
        <v>1022.3907983999999</v>
      </c>
      <c r="AG34" s="19">
        <f t="shared" si="25"/>
        <v>1023.1907911999998</v>
      </c>
      <c r="AH34" s="19">
        <f t="shared" si="25"/>
        <v>1023.9907839999998</v>
      </c>
      <c r="AI34" s="19">
        <f t="shared" si="25"/>
        <v>1024.7907767999998</v>
      </c>
      <c r="AJ34" s="19">
        <f t="shared" si="25"/>
        <v>1025.5907695999999</v>
      </c>
      <c r="AK34" s="19">
        <f t="shared" si="25"/>
        <v>1026.3907623999999</v>
      </c>
      <c r="AL34" s="19">
        <f t="shared" si="25"/>
        <v>1027.1907551999998</v>
      </c>
      <c r="AM34" s="19">
        <f t="shared" si="25"/>
        <v>1027.9907479999999</v>
      </c>
      <c r="AN34" s="19">
        <f t="shared" si="25"/>
        <v>1028.7907407999999</v>
      </c>
      <c r="AO34" s="19">
        <f t="shared" si="25"/>
        <v>1029.5907336</v>
      </c>
      <c r="AP34" s="19">
        <f t="shared" si="25"/>
        <v>1030.3907264000002</v>
      </c>
      <c r="AQ34" s="19">
        <f t="shared" si="25"/>
        <v>1031.1907191999996</v>
      </c>
      <c r="AR34" s="19">
        <f t="shared" si="25"/>
        <v>1031.9907119999998</v>
      </c>
      <c r="AS34" s="15"/>
      <c r="AT34" s="15"/>
      <c r="AU34" s="15"/>
      <c r="AV34" s="15"/>
      <c r="AW34" s="15"/>
      <c r="AX34" s="15"/>
    </row>
    <row r="35" spans="2:50" x14ac:dyDescent="0.15">
      <c r="C35" s="14" t="s">
        <v>10</v>
      </c>
      <c r="D35" s="1" t="s">
        <v>26</v>
      </c>
      <c r="E35" s="15">
        <f>(E10/(1+E15))/E33</f>
        <v>1.4988144485626511</v>
      </c>
      <c r="F35" s="15">
        <f t="shared" ref="F35:AR35" si="26">(F10/(1+F15))/F33</f>
        <v>1.4976173124216265</v>
      </c>
      <c r="G35" s="15">
        <f t="shared" si="26"/>
        <v>1.4964220871124314</v>
      </c>
      <c r="H35" s="15">
        <f t="shared" si="26"/>
        <v>1.4952287680636973</v>
      </c>
      <c r="I35" s="15">
        <f t="shared" si="26"/>
        <v>1.4940373507186269</v>
      </c>
      <c r="J35" s="15">
        <f t="shared" si="26"/>
        <v>1.4928478305349335</v>
      </c>
      <c r="K35" s="15">
        <f t="shared" si="26"/>
        <v>1.4916602029847863</v>
      </c>
      <c r="L35" s="15">
        <f t="shared" si="26"/>
        <v>1.4904744635547507</v>
      </c>
      <c r="M35" s="15">
        <f t="shared" si="26"/>
        <v>1.489290607745732</v>
      </c>
      <c r="N35" s="15">
        <f t="shared" si="26"/>
        <v>1.4881086310729179</v>
      </c>
      <c r="O35" s="15">
        <f t="shared" si="26"/>
        <v>1.4869285290657228</v>
      </c>
      <c r="P35" s="15">
        <f t="shared" si="26"/>
        <v>1.485750297267731</v>
      </c>
      <c r="Q35" s="15">
        <f t="shared" si="26"/>
        <v>1.4845739312366402</v>
      </c>
      <c r="R35" s="15">
        <f t="shared" si="26"/>
        <v>1.4833994265442061</v>
      </c>
      <c r="S35" s="15">
        <f t="shared" si="26"/>
        <v>1.4822267787761871</v>
      </c>
      <c r="T35" s="15">
        <f t="shared" si="26"/>
        <v>1.4810559835322881</v>
      </c>
      <c r="U35" s="15">
        <f t="shared" si="26"/>
        <v>1.4798870364261061</v>
      </c>
      <c r="V35" s="15">
        <f t="shared" si="26"/>
        <v>1.478719933085076</v>
      </c>
      <c r="W35" s="15">
        <f t="shared" si="26"/>
        <v>1.4775546691504149</v>
      </c>
      <c r="X35" s="15">
        <f t="shared" si="26"/>
        <v>1.476391240277068</v>
      </c>
      <c r="Y35" s="15">
        <f t="shared" si="26"/>
        <v>1.4752296421336557</v>
      </c>
      <c r="Z35" s="15">
        <f t="shared" si="26"/>
        <v>1.4740698704024187</v>
      </c>
      <c r="AA35" s="15">
        <f t="shared" si="26"/>
        <v>1.4729119207791646</v>
      </c>
      <c r="AB35" s="15">
        <f t="shared" si="26"/>
        <v>1.4717557889732151</v>
      </c>
      <c r="AC35" s="15">
        <f t="shared" si="26"/>
        <v>1.4706014707073543</v>
      </c>
      <c r="AD35" s="15">
        <f t="shared" si="26"/>
        <v>1.4694489617177717</v>
      </c>
      <c r="AE35" s="15">
        <f t="shared" si="26"/>
        <v>1.4682982577540145</v>
      </c>
      <c r="AF35" s="15">
        <f t="shared" si="26"/>
        <v>1.4671493545789331</v>
      </c>
      <c r="AG35" s="15">
        <f t="shared" si="26"/>
        <v>1.4660022479686292</v>
      </c>
      <c r="AH35" s="15">
        <f t="shared" si="26"/>
        <v>1.4648569337124036</v>
      </c>
      <c r="AI35" s="15">
        <f t="shared" si="26"/>
        <v>1.4637134076127061</v>
      </c>
      <c r="AJ35" s="15">
        <f t="shared" si="26"/>
        <v>1.4625716654850829</v>
      </c>
      <c r="AK35" s="15">
        <f t="shared" si="26"/>
        <v>1.4614317031581265</v>
      </c>
      <c r="AL35" s="15">
        <f t="shared" si="26"/>
        <v>1.4602935164734243</v>
      </c>
      <c r="AM35" s="15">
        <f t="shared" si="26"/>
        <v>1.4591571012855071</v>
      </c>
      <c r="AN35" s="15">
        <f t="shared" si="26"/>
        <v>1.4580224534618011</v>
      </c>
      <c r="AO35" s="15">
        <f t="shared" si="26"/>
        <v>1.4568895688825767</v>
      </c>
      <c r="AP35" s="15">
        <f t="shared" si="26"/>
        <v>1.4557584434408974</v>
      </c>
      <c r="AQ35" s="15">
        <f t="shared" si="26"/>
        <v>1.4546290730425735</v>
      </c>
      <c r="AR35" s="15">
        <f t="shared" si="26"/>
        <v>1.4535014536061057</v>
      </c>
    </row>
    <row r="36" spans="2:50" x14ac:dyDescent="0.15">
      <c r="C36" s="8"/>
    </row>
    <row r="37" spans="2:50" x14ac:dyDescent="0.15">
      <c r="C37" s="8"/>
      <c r="AS37" s="20"/>
      <c r="AT37" s="20"/>
      <c r="AU37" s="20"/>
      <c r="AV37" s="20"/>
      <c r="AW37" s="20"/>
      <c r="AX37" s="20"/>
    </row>
    <row r="38" spans="2:50" x14ac:dyDescent="0.15">
      <c r="B38" s="1" t="s">
        <v>27</v>
      </c>
      <c r="C38" s="8" t="s">
        <v>28</v>
      </c>
      <c r="D38" t="s">
        <v>8</v>
      </c>
      <c r="E38" s="20">
        <f>E14/(E8)</f>
        <v>5.0000000000000004E-6</v>
      </c>
      <c r="F38" s="20">
        <f t="shared" ref="F38:AR38" si="27">F14/(F8)</f>
        <v>5.0000000000000004E-6</v>
      </c>
      <c r="G38" s="20">
        <f t="shared" si="27"/>
        <v>5.0000000000000004E-6</v>
      </c>
      <c r="H38" s="20">
        <f t="shared" si="27"/>
        <v>5.0000000000000004E-6</v>
      </c>
      <c r="I38" s="20">
        <f t="shared" si="27"/>
        <v>5.0000000000000004E-6</v>
      </c>
      <c r="J38" s="20">
        <f t="shared" si="27"/>
        <v>5.0000000000000004E-6</v>
      </c>
      <c r="K38" s="20">
        <f t="shared" si="27"/>
        <v>5.0000000000000004E-6</v>
      </c>
      <c r="L38" s="20">
        <f t="shared" si="27"/>
        <v>5.0000000000000004E-6</v>
      </c>
      <c r="M38" s="20">
        <f t="shared" si="27"/>
        <v>5.0000000000000004E-6</v>
      </c>
      <c r="N38" s="20">
        <f t="shared" si="27"/>
        <v>5.0000000000000004E-6</v>
      </c>
      <c r="O38" s="20">
        <f t="shared" si="27"/>
        <v>5.0000000000000004E-6</v>
      </c>
      <c r="P38" s="20">
        <f t="shared" si="27"/>
        <v>5.0000000000000004E-6</v>
      </c>
      <c r="Q38" s="20">
        <f t="shared" si="27"/>
        <v>5.0000000000000004E-6</v>
      </c>
      <c r="R38" s="20">
        <f t="shared" si="27"/>
        <v>5.0000000000000004E-6</v>
      </c>
      <c r="S38" s="20">
        <f t="shared" si="27"/>
        <v>5.0000000000000004E-6</v>
      </c>
      <c r="T38" s="20">
        <f t="shared" si="27"/>
        <v>5.0000000000000004E-6</v>
      </c>
      <c r="U38" s="20">
        <f t="shared" si="27"/>
        <v>5.0000000000000004E-6</v>
      </c>
      <c r="V38" s="20">
        <f t="shared" si="27"/>
        <v>5.0000000000000004E-6</v>
      </c>
      <c r="W38" s="20">
        <f t="shared" si="27"/>
        <v>5.0000000000000004E-6</v>
      </c>
      <c r="X38" s="20">
        <f t="shared" si="27"/>
        <v>5.0000000000000004E-6</v>
      </c>
      <c r="Y38" s="20">
        <f t="shared" si="27"/>
        <v>5.0000000000000004E-6</v>
      </c>
      <c r="Z38" s="20">
        <f t="shared" si="27"/>
        <v>5.0000000000000004E-6</v>
      </c>
      <c r="AA38" s="20">
        <f t="shared" si="27"/>
        <v>5.0000000000000004E-6</v>
      </c>
      <c r="AB38" s="20">
        <f t="shared" si="27"/>
        <v>5.0000000000000004E-6</v>
      </c>
      <c r="AC38" s="20">
        <f t="shared" si="27"/>
        <v>5.0000000000000004E-6</v>
      </c>
      <c r="AD38" s="20">
        <f t="shared" si="27"/>
        <v>5.0000000000000004E-6</v>
      </c>
      <c r="AE38" s="20">
        <f t="shared" si="27"/>
        <v>5.0000000000000004E-6</v>
      </c>
      <c r="AF38" s="20">
        <f t="shared" si="27"/>
        <v>5.0000000000000004E-6</v>
      </c>
      <c r="AG38" s="20">
        <f t="shared" si="27"/>
        <v>5.0000000000000004E-6</v>
      </c>
      <c r="AH38" s="20">
        <f t="shared" si="27"/>
        <v>5.0000000000000004E-6</v>
      </c>
      <c r="AI38" s="20">
        <f t="shared" si="27"/>
        <v>5.0000000000000004E-6</v>
      </c>
      <c r="AJ38" s="20">
        <f t="shared" si="27"/>
        <v>5.0000000000000004E-6</v>
      </c>
      <c r="AK38" s="20">
        <f t="shared" si="27"/>
        <v>5.0000000000000004E-6</v>
      </c>
      <c r="AL38" s="20">
        <f t="shared" si="27"/>
        <v>5.0000000000000004E-6</v>
      </c>
      <c r="AM38" s="20">
        <f t="shared" si="27"/>
        <v>5.0000000000000004E-6</v>
      </c>
      <c r="AN38" s="20">
        <f t="shared" si="27"/>
        <v>5.0000000000000004E-6</v>
      </c>
      <c r="AO38" s="20">
        <f t="shared" si="27"/>
        <v>5.0000000000000004E-6</v>
      </c>
      <c r="AP38" s="20">
        <f t="shared" si="27"/>
        <v>5.0000000000000004E-6</v>
      </c>
      <c r="AQ38" s="20">
        <f t="shared" si="27"/>
        <v>5.0000000000000004E-6</v>
      </c>
      <c r="AR38" s="20">
        <f t="shared" si="27"/>
        <v>5.0000000000000004E-6</v>
      </c>
      <c r="AS38" s="17"/>
      <c r="AT38" s="17"/>
      <c r="AU38" s="17"/>
      <c r="AV38" s="17"/>
      <c r="AW38" s="17"/>
      <c r="AX38" s="17"/>
    </row>
    <row r="39" spans="2:50" x14ac:dyDescent="0.15">
      <c r="B39" t="s">
        <v>29</v>
      </c>
      <c r="C39" s="8" t="s">
        <v>13</v>
      </c>
      <c r="D39" t="s">
        <v>30</v>
      </c>
      <c r="E39" s="17">
        <f>1/E32</f>
        <v>9.984659732046328E-4</v>
      </c>
      <c r="F39" s="17">
        <f t="shared" ref="F39:AR39" si="28">1/F32</f>
        <v>9.9767145114589874E-4</v>
      </c>
      <c r="G39" s="17">
        <f t="shared" si="28"/>
        <v>9.9687819255210651E-4</v>
      </c>
      <c r="H39" s="17">
        <f t="shared" si="28"/>
        <v>9.9608619441186961E-4</v>
      </c>
      <c r="I39" s="17">
        <f t="shared" si="28"/>
        <v>9.9529545372336378E-4</v>
      </c>
      <c r="J39" s="17">
        <f t="shared" si="28"/>
        <v>9.9450596749428924E-4</v>
      </c>
      <c r="K39" s="17">
        <f t="shared" si="28"/>
        <v>9.9371773274183235E-4</v>
      </c>
      <c r="L39" s="17">
        <f t="shared" si="28"/>
        <v>9.9293074649262915E-4</v>
      </c>
      <c r="M39" s="17">
        <f t="shared" si="28"/>
        <v>9.9214500578272764E-4</v>
      </c>
      <c r="N39" s="17">
        <f t="shared" si="28"/>
        <v>9.9136050765754919E-4</v>
      </c>
      <c r="O39" s="17">
        <f t="shared" si="28"/>
        <v>9.9057724917185402E-4</v>
      </c>
      <c r="P39" s="17">
        <f t="shared" si="28"/>
        <v>9.897952273897016E-4</v>
      </c>
      <c r="Q39" s="17">
        <f t="shared" si="28"/>
        <v>9.8901443938441652E-4</v>
      </c>
      <c r="R39" s="17">
        <f t="shared" si="28"/>
        <v>9.8823488223854995E-4</v>
      </c>
      <c r="S39" s="17">
        <f t="shared" si="28"/>
        <v>9.8745655304384472E-4</v>
      </c>
      <c r="T39" s="17">
        <f t="shared" si="28"/>
        <v>9.8667944890119797E-4</v>
      </c>
      <c r="U39" s="17">
        <f t="shared" si="28"/>
        <v>9.8590356692062589E-4</v>
      </c>
      <c r="V39" s="17">
        <f t="shared" si="28"/>
        <v>9.8512890422122875E-4</v>
      </c>
      <c r="W39" s="17">
        <f t="shared" si="28"/>
        <v>9.8435545793115276E-4</v>
      </c>
      <c r="X39" s="17">
        <f t="shared" si="28"/>
        <v>9.8358322518755687E-4</v>
      </c>
      <c r="Y39" s="17">
        <f t="shared" si="28"/>
        <v>9.828122031365768E-4</v>
      </c>
      <c r="Z39" s="17">
        <f t="shared" si="28"/>
        <v>9.8204238893328903E-4</v>
      </c>
      <c r="AA39" s="17">
        <f t="shared" si="28"/>
        <v>9.8127377974167743E-4</v>
      </c>
      <c r="AB39" s="17">
        <f t="shared" si="28"/>
        <v>9.8050637273459657E-4</v>
      </c>
      <c r="AC39" s="17">
        <f t="shared" si="28"/>
        <v>9.7974016509373924E-4</v>
      </c>
      <c r="AD39" s="17">
        <f t="shared" si="28"/>
        <v>9.7897515400959933E-4</v>
      </c>
      <c r="AE39" s="17">
        <f t="shared" si="28"/>
        <v>9.7821133668143955E-4</v>
      </c>
      <c r="AF39" s="17">
        <f t="shared" si="28"/>
        <v>9.7744871031725652E-4</v>
      </c>
      <c r="AG39" s="17">
        <f t="shared" si="28"/>
        <v>9.7668727213374735E-4</v>
      </c>
      <c r="AH39" s="17">
        <f t="shared" si="28"/>
        <v>9.7592701935627377E-4</v>
      </c>
      <c r="AI39" s="17">
        <f t="shared" si="28"/>
        <v>9.7516794921883156E-4</v>
      </c>
      <c r="AJ39" s="17">
        <f t="shared" si="28"/>
        <v>9.7441005896401422E-4</v>
      </c>
      <c r="AK39" s="17">
        <f t="shared" si="28"/>
        <v>9.7365334584298164E-4</v>
      </c>
      <c r="AL39" s="17">
        <f t="shared" si="28"/>
        <v>9.7289780711542486E-4</v>
      </c>
      <c r="AM39" s="17">
        <f t="shared" si="28"/>
        <v>9.7214344004953454E-4</v>
      </c>
      <c r="AN39" s="17">
        <f t="shared" si="28"/>
        <v>9.7139024192196806E-4</v>
      </c>
      <c r="AO39" s="17">
        <f t="shared" si="28"/>
        <v>9.7063821001781489E-4</v>
      </c>
      <c r="AP39" s="17">
        <f t="shared" si="28"/>
        <v>9.6988734163056737E-4</v>
      </c>
      <c r="AQ39" s="17">
        <f t="shared" si="28"/>
        <v>9.6913763406208454E-4</v>
      </c>
      <c r="AR39" s="17">
        <f t="shared" si="28"/>
        <v>9.6838908462256151E-4</v>
      </c>
      <c r="AS39" s="17"/>
      <c r="AT39" s="17"/>
      <c r="AU39" s="17"/>
      <c r="AV39" s="17"/>
      <c r="AW39" s="17"/>
      <c r="AX39" s="17"/>
    </row>
    <row r="40" spans="2:50" x14ac:dyDescent="0.15">
      <c r="C40" s="8" t="s">
        <v>13</v>
      </c>
      <c r="D40" t="s">
        <v>31</v>
      </c>
      <c r="E40" s="17">
        <f>E27</f>
        <v>-1.1917770128616427</v>
      </c>
      <c r="F40" s="17">
        <f t="shared" ref="F40:AR40" si="29">F27</f>
        <v>-1.0313691966786502</v>
      </c>
      <c r="G40" s="17">
        <f t="shared" si="29"/>
        <v>-0.87108960039065197</v>
      </c>
      <c r="H40" s="17">
        <f t="shared" si="29"/>
        <v>-0.71093807032267031</v>
      </c>
      <c r="I40" s="17">
        <f t="shared" si="29"/>
        <v>-0.55091445304530029</v>
      </c>
      <c r="J40" s="17">
        <f t="shared" si="29"/>
        <v>-0.39101859537405753</v>
      </c>
      <c r="K40" s="17">
        <f t="shared" si="29"/>
        <v>-0.23125034436895911</v>
      </c>
      <c r="L40" s="17">
        <f t="shared" si="29"/>
        <v>-7.1609547334103782E-2</v>
      </c>
      <c r="M40" s="17">
        <f t="shared" si="29"/>
        <v>8.7903948182973632E-2</v>
      </c>
      <c r="N40" s="17">
        <f t="shared" si="29"/>
        <v>0.2472902943916058</v>
      </c>
      <c r="O40" s="17">
        <f t="shared" si="29"/>
        <v>0.40654964325863546</v>
      </c>
      <c r="P40" s="17">
        <f t="shared" si="29"/>
        <v>0.56568214650883097</v>
      </c>
      <c r="Q40" s="17">
        <f t="shared" si="29"/>
        <v>0.72468795562529986</v>
      </c>
      <c r="R40" s="17">
        <f t="shared" si="29"/>
        <v>0.88356722185012859</v>
      </c>
      <c r="S40" s="17">
        <f t="shared" si="29"/>
        <v>1.0423200961846792</v>
      </c>
      <c r="T40" s="17">
        <f t="shared" si="29"/>
        <v>1.200946729390229</v>
      </c>
      <c r="U40" s="17">
        <f t="shared" si="29"/>
        <v>1.3594472719883761</v>
      </c>
      <c r="V40" s="17">
        <f t="shared" si="29"/>
        <v>1.5178218742614527</v>
      </c>
      <c r="W40" s="17">
        <f t="shared" si="29"/>
        <v>1.6760706862531531</v>
      </c>
      <c r="X40" s="17">
        <f t="shared" si="29"/>
        <v>1.8341938577688301</v>
      </c>
      <c r="Y40" s="17">
        <f t="shared" si="29"/>
        <v>1.9921915383761253</v>
      </c>
      <c r="Z40" s="17">
        <f t="shared" si="29"/>
        <v>2.1500638774053722</v>
      </c>
      <c r="AA40" s="17">
        <f t="shared" si="29"/>
        <v>2.3078110239499976</v>
      </c>
      <c r="AB40" s="17">
        <f t="shared" si="29"/>
        <v>2.465433126867175</v>
      </c>
      <c r="AC40" s="17">
        <f t="shared" si="29"/>
        <v>2.6229303347779984</v>
      </c>
      <c r="AD40" s="17">
        <f t="shared" si="29"/>
        <v>2.7803027960683302</v>
      </c>
      <c r="AE40" s="17">
        <f t="shared" si="29"/>
        <v>2.9375506588889757</v>
      </c>
      <c r="AF40" s="17">
        <f t="shared" si="29"/>
        <v>3.094674071156196</v>
      </c>
      <c r="AG40" s="17">
        <f t="shared" si="29"/>
        <v>3.2516731805522792</v>
      </c>
      <c r="AH40" s="17">
        <f t="shared" si="29"/>
        <v>3.4085481345259399</v>
      </c>
      <c r="AI40" s="17">
        <f t="shared" si="29"/>
        <v>3.5652990802927094</v>
      </c>
      <c r="AJ40" s="17">
        <f t="shared" si="29"/>
        <v>3.7219261648355815</v>
      </c>
      <c r="AK40" s="17">
        <f t="shared" si="29"/>
        <v>3.8784295349051945</v>
      </c>
      <c r="AL40" s="17">
        <f t="shared" si="29"/>
        <v>4.0348093370205476</v>
      </c>
      <c r="AM40" s="17">
        <f t="shared" si="29"/>
        <v>4.1910657174694874</v>
      </c>
      <c r="AN40" s="17">
        <f t="shared" si="29"/>
        <v>4.3471988223087781</v>
      </c>
      <c r="AO40" s="17">
        <f t="shared" si="29"/>
        <v>4.5032087973650361</v>
      </c>
      <c r="AP40" s="17">
        <f t="shared" si="29"/>
        <v>4.6590957882347883</v>
      </c>
      <c r="AQ40" s="17">
        <f t="shared" si="29"/>
        <v>4.8148599402851895</v>
      </c>
      <c r="AR40" s="17">
        <f t="shared" si="29"/>
        <v>4.9705013986545188</v>
      </c>
      <c r="AS40" s="17"/>
      <c r="AT40" s="17"/>
      <c r="AU40" s="17"/>
      <c r="AV40" s="17"/>
      <c r="AW40" s="17"/>
      <c r="AX40" s="17"/>
    </row>
    <row r="41" spans="2:50" x14ac:dyDescent="0.15">
      <c r="C41" s="8" t="s">
        <v>16</v>
      </c>
      <c r="D41" t="s">
        <v>17</v>
      </c>
      <c r="E41" s="17">
        <f>E40*E15</f>
        <v>-3.5753310385849284E-3</v>
      </c>
      <c r="F41" s="17">
        <f t="shared" ref="F41:AR41" si="30">F40*F15</f>
        <v>-3.0941075900359507E-3</v>
      </c>
      <c r="G41" s="17">
        <f t="shared" si="30"/>
        <v>-2.6132688011719558E-3</v>
      </c>
      <c r="H41" s="17">
        <f t="shared" si="30"/>
        <v>-2.1328142109680111E-3</v>
      </c>
      <c r="I41" s="17">
        <f t="shared" si="30"/>
        <v>-1.6527433591359008E-3</v>
      </c>
      <c r="J41" s="17">
        <f t="shared" si="30"/>
        <v>-1.1730557861221727E-3</v>
      </c>
      <c r="K41" s="17">
        <f t="shared" si="30"/>
        <v>-6.9375103310687731E-4</v>
      </c>
      <c r="L41" s="17">
        <f t="shared" si="30"/>
        <v>-2.1482864200231136E-4</v>
      </c>
      <c r="M41" s="17">
        <f t="shared" si="30"/>
        <v>2.6371184454892089E-4</v>
      </c>
      <c r="N41" s="17">
        <f t="shared" si="30"/>
        <v>7.418708831748174E-4</v>
      </c>
      <c r="O41" s="17">
        <f t="shared" si="30"/>
        <v>1.2196489297759065E-3</v>
      </c>
      <c r="P41" s="17">
        <f t="shared" si="30"/>
        <v>1.6970464395264929E-3</v>
      </c>
      <c r="Q41" s="17">
        <f t="shared" si="30"/>
        <v>2.1740638668758996E-3</v>
      </c>
      <c r="R41" s="17">
        <f t="shared" si="30"/>
        <v>2.6507016655503857E-3</v>
      </c>
      <c r="S41" s="17">
        <f t="shared" si="30"/>
        <v>3.1269602885540377E-3</v>
      </c>
      <c r="T41" s="17">
        <f t="shared" si="30"/>
        <v>3.6028401881706869E-3</v>
      </c>
      <c r="U41" s="17">
        <f t="shared" si="30"/>
        <v>4.078341815965128E-3</v>
      </c>
      <c r="V41" s="17">
        <f t="shared" si="30"/>
        <v>4.5534656227843584E-3</v>
      </c>
      <c r="W41" s="17">
        <f t="shared" si="30"/>
        <v>5.0282120587594598E-3</v>
      </c>
      <c r="X41" s="17">
        <f t="shared" si="30"/>
        <v>5.5025815733064903E-3</v>
      </c>
      <c r="Y41" s="17">
        <f t="shared" si="30"/>
        <v>5.9765746151283763E-3</v>
      </c>
      <c r="Z41" s="17">
        <f t="shared" si="30"/>
        <v>6.4501916322161163E-3</v>
      </c>
      <c r="AA41" s="17">
        <f t="shared" si="30"/>
        <v>6.9234330718499926E-3</v>
      </c>
      <c r="AB41" s="17">
        <f t="shared" si="30"/>
        <v>7.3962993806015254E-3</v>
      </c>
      <c r="AC41" s="17">
        <f t="shared" si="30"/>
        <v>7.8687910043339949E-3</v>
      </c>
      <c r="AD41" s="17">
        <f t="shared" si="30"/>
        <v>8.34090838820499E-3</v>
      </c>
      <c r="AE41" s="17">
        <f t="shared" si="30"/>
        <v>8.8126519766669274E-3</v>
      </c>
      <c r="AF41" s="17">
        <f t="shared" si="30"/>
        <v>9.2840222134685877E-3</v>
      </c>
      <c r="AG41" s="17">
        <f t="shared" si="30"/>
        <v>9.7550195416568376E-3</v>
      </c>
      <c r="AH41" s="17">
        <f t="shared" si="30"/>
        <v>1.0225644403577819E-2</v>
      </c>
      <c r="AI41" s="17">
        <f t="shared" si="30"/>
        <v>1.0695897240878128E-2</v>
      </c>
      <c r="AJ41" s="17">
        <f t="shared" si="30"/>
        <v>1.1165778494506744E-2</v>
      </c>
      <c r="AK41" s="17">
        <f t="shared" si="30"/>
        <v>1.1635288604715584E-2</v>
      </c>
      <c r="AL41" s="17">
        <f t="shared" si="30"/>
        <v>1.2104428011061643E-2</v>
      </c>
      <c r="AM41" s="17">
        <f t="shared" si="30"/>
        <v>1.2573197152408462E-2</v>
      </c>
      <c r="AN41" s="17">
        <f t="shared" si="30"/>
        <v>1.3041596466926335E-2</v>
      </c>
      <c r="AO41" s="17">
        <f t="shared" si="30"/>
        <v>1.3509626392095108E-2</v>
      </c>
      <c r="AP41" s="17">
        <f t="shared" si="30"/>
        <v>1.3977287364704365E-2</v>
      </c>
      <c r="AQ41" s="17">
        <f t="shared" si="30"/>
        <v>1.4444579820855568E-2</v>
      </c>
      <c r="AR41" s="17">
        <f t="shared" si="30"/>
        <v>1.4911504195963557E-2</v>
      </c>
      <c r="AS41" s="17"/>
      <c r="AT41" s="17"/>
      <c r="AU41" s="17"/>
      <c r="AV41" s="17"/>
      <c r="AW41" s="17"/>
      <c r="AX41" s="17"/>
    </row>
    <row r="42" spans="2:50" x14ac:dyDescent="0.15">
      <c r="C42" s="8" t="s">
        <v>13</v>
      </c>
      <c r="D42" t="s">
        <v>32</v>
      </c>
      <c r="E42" s="17">
        <f>E40-E41</f>
        <v>-1.1882016818230579</v>
      </c>
      <c r="F42" s="17">
        <f t="shared" ref="F42:AR42" si="31">F40-F41</f>
        <v>-1.0282750890886143</v>
      </c>
      <c r="G42" s="17">
        <f t="shared" si="31"/>
        <v>-0.86847633158948001</v>
      </c>
      <c r="H42" s="17">
        <f t="shared" si="31"/>
        <v>-0.70880525611170231</v>
      </c>
      <c r="I42" s="17">
        <f t="shared" si="31"/>
        <v>-0.54926170968616439</v>
      </c>
      <c r="J42" s="17">
        <f t="shared" si="31"/>
        <v>-0.38984553958793539</v>
      </c>
      <c r="K42" s="17">
        <f t="shared" si="31"/>
        <v>-0.23055659333585224</v>
      </c>
      <c r="L42" s="17">
        <f t="shared" si="31"/>
        <v>-7.1394718692101469E-2</v>
      </c>
      <c r="M42" s="17">
        <f t="shared" si="31"/>
        <v>8.7640236338424715E-2</v>
      </c>
      <c r="N42" s="17">
        <f t="shared" si="31"/>
        <v>0.24654842350843098</v>
      </c>
      <c r="O42" s="17">
        <f t="shared" si="31"/>
        <v>0.40532999432885958</v>
      </c>
      <c r="P42" s="17">
        <f t="shared" si="31"/>
        <v>0.56398510006930447</v>
      </c>
      <c r="Q42" s="17">
        <f t="shared" si="31"/>
        <v>0.72251389175842395</v>
      </c>
      <c r="R42" s="17">
        <f t="shared" si="31"/>
        <v>0.88091652018457822</v>
      </c>
      <c r="S42" s="17">
        <f t="shared" si="31"/>
        <v>1.0391931358961253</v>
      </c>
      <c r="T42" s="17">
        <f t="shared" si="31"/>
        <v>1.1973438892020583</v>
      </c>
      <c r="U42" s="17">
        <f t="shared" si="31"/>
        <v>1.355368930172411</v>
      </c>
      <c r="V42" s="17">
        <f t="shared" si="31"/>
        <v>1.5132684086386683</v>
      </c>
      <c r="W42" s="17">
        <f t="shared" si="31"/>
        <v>1.6710424741943937</v>
      </c>
      <c r="X42" s="17">
        <f t="shared" si="31"/>
        <v>1.8286912761955236</v>
      </c>
      <c r="Y42" s="17">
        <f t="shared" si="31"/>
        <v>1.9862149637609969</v>
      </c>
      <c r="Z42" s="17">
        <f t="shared" si="31"/>
        <v>2.1436136857731563</v>
      </c>
      <c r="AA42" s="17">
        <f t="shared" si="31"/>
        <v>2.3008875908781476</v>
      </c>
      <c r="AB42" s="17">
        <f t="shared" si="31"/>
        <v>2.4580368274865734</v>
      </c>
      <c r="AC42" s="17">
        <f t="shared" si="31"/>
        <v>2.6150615437736646</v>
      </c>
      <c r="AD42" s="17">
        <f t="shared" si="31"/>
        <v>2.7719618876801251</v>
      </c>
      <c r="AE42" s="17">
        <f t="shared" si="31"/>
        <v>2.9287380069123086</v>
      </c>
      <c r="AF42" s="17">
        <f t="shared" si="31"/>
        <v>3.0853900489427275</v>
      </c>
      <c r="AG42" s="17">
        <f t="shared" si="31"/>
        <v>3.2419181610106222</v>
      </c>
      <c r="AH42" s="17">
        <f t="shared" si="31"/>
        <v>3.3983224901223621</v>
      </c>
      <c r="AI42" s="17">
        <f t="shared" si="31"/>
        <v>3.5546031830518312</v>
      </c>
      <c r="AJ42" s="17">
        <f t="shared" si="31"/>
        <v>3.7107603863410747</v>
      </c>
      <c r="AK42" s="17">
        <f t="shared" si="31"/>
        <v>3.8667942463004787</v>
      </c>
      <c r="AL42" s="17">
        <f t="shared" si="31"/>
        <v>4.0227049090094855</v>
      </c>
      <c r="AM42" s="17">
        <f t="shared" si="31"/>
        <v>4.1784925203170786</v>
      </c>
      <c r="AN42" s="17">
        <f t="shared" si="31"/>
        <v>4.3341572258418521</v>
      </c>
      <c r="AO42" s="17">
        <f t="shared" si="31"/>
        <v>4.4896991709729406</v>
      </c>
      <c r="AP42" s="17">
        <f t="shared" si="31"/>
        <v>4.6451185008700842</v>
      </c>
      <c r="AQ42" s="17">
        <f t="shared" si="31"/>
        <v>4.800415360464334</v>
      </c>
      <c r="AR42" s="17">
        <f t="shared" si="31"/>
        <v>4.955589894458555</v>
      </c>
      <c r="AS42" s="17"/>
      <c r="AT42" s="17"/>
      <c r="AU42" s="17"/>
      <c r="AV42" s="17"/>
      <c r="AW42" s="17"/>
      <c r="AX42" s="17"/>
    </row>
    <row r="43" spans="2:50" x14ac:dyDescent="0.15">
      <c r="C43" s="8" t="s">
        <v>13</v>
      </c>
      <c r="D43" t="s">
        <v>33</v>
      </c>
      <c r="E43" s="17">
        <f>E42*E38</f>
        <v>-5.9410084091152895E-6</v>
      </c>
      <c r="F43" s="17">
        <f t="shared" ref="F43:AR43" si="32">F42*F38</f>
        <v>-5.1413754454430721E-6</v>
      </c>
      <c r="G43" s="17">
        <f t="shared" si="32"/>
        <v>-4.3423816579474004E-6</v>
      </c>
      <c r="H43" s="17">
        <f t="shared" si="32"/>
        <v>-3.5440262805585118E-6</v>
      </c>
      <c r="I43" s="17">
        <f t="shared" si="32"/>
        <v>-2.7463085484308221E-6</v>
      </c>
      <c r="J43" s="17">
        <f t="shared" si="32"/>
        <v>-1.9492276979396771E-6</v>
      </c>
      <c r="K43" s="17">
        <f t="shared" si="32"/>
        <v>-1.1527829666792614E-6</v>
      </c>
      <c r="L43" s="17">
        <f t="shared" si="32"/>
        <v>-3.5697359346050737E-7</v>
      </c>
      <c r="M43" s="17">
        <f t="shared" si="32"/>
        <v>4.3820118169212363E-7</v>
      </c>
      <c r="N43" s="17">
        <f t="shared" si="32"/>
        <v>1.2327421175421549E-6</v>
      </c>
      <c r="O43" s="17">
        <f t="shared" si="32"/>
        <v>2.0266499716442981E-6</v>
      </c>
      <c r="P43" s="17">
        <f t="shared" si="32"/>
        <v>2.8199255003465225E-6</v>
      </c>
      <c r="Q43" s="17">
        <f t="shared" si="32"/>
        <v>3.6125694587921201E-6</v>
      </c>
      <c r="R43" s="17">
        <f t="shared" si="32"/>
        <v>4.4045826009228912E-6</v>
      </c>
      <c r="S43" s="17">
        <f t="shared" si="32"/>
        <v>5.1959656794806264E-6</v>
      </c>
      <c r="T43" s="17">
        <f t="shared" si="32"/>
        <v>5.9867194460102917E-6</v>
      </c>
      <c r="U43" s="17">
        <f t="shared" si="32"/>
        <v>6.776844650862056E-6</v>
      </c>
      <c r="V43" s="17">
        <f t="shared" si="32"/>
        <v>7.5663420431933421E-6</v>
      </c>
      <c r="W43" s="17">
        <f t="shared" si="32"/>
        <v>8.3552123709719693E-6</v>
      </c>
      <c r="X43" s="17">
        <f t="shared" si="32"/>
        <v>9.1434563809776195E-6</v>
      </c>
      <c r="Y43" s="17">
        <f t="shared" si="32"/>
        <v>9.9310748188049858E-6</v>
      </c>
      <c r="Z43" s="17">
        <f t="shared" si="32"/>
        <v>1.0718068428865782E-5</v>
      </c>
      <c r="AA43" s="17">
        <f t="shared" si="32"/>
        <v>1.1504437954390739E-5</v>
      </c>
      <c r="AB43" s="17">
        <f t="shared" si="32"/>
        <v>1.2290184137432869E-5</v>
      </c>
      <c r="AC43" s="17">
        <f t="shared" si="32"/>
        <v>1.3075307718868323E-5</v>
      </c>
      <c r="AD43" s="17">
        <f t="shared" si="32"/>
        <v>1.3859809438400627E-5</v>
      </c>
      <c r="AE43" s="17">
        <f t="shared" si="32"/>
        <v>1.4643690034561544E-5</v>
      </c>
      <c r="AF43" s="17">
        <f t="shared" si="32"/>
        <v>1.5426950244713639E-5</v>
      </c>
      <c r="AG43" s="17">
        <f t="shared" si="32"/>
        <v>1.6209590805053114E-5</v>
      </c>
      <c r="AH43" s="17">
        <f t="shared" si="32"/>
        <v>1.6991612450611812E-5</v>
      </c>
      <c r="AI43" s="17">
        <f t="shared" si="32"/>
        <v>1.7773015915259156E-5</v>
      </c>
      <c r="AJ43" s="17">
        <f t="shared" si="32"/>
        <v>1.8553801931705374E-5</v>
      </c>
      <c r="AK43" s="17">
        <f t="shared" si="32"/>
        <v>1.9333971231502394E-5</v>
      </c>
      <c r="AL43" s="17">
        <f t="shared" si="32"/>
        <v>2.0113524545047428E-5</v>
      </c>
      <c r="AM43" s="17">
        <f t="shared" si="32"/>
        <v>2.0892462601585394E-5</v>
      </c>
      <c r="AN43" s="17">
        <f t="shared" si="32"/>
        <v>2.1670786129209263E-5</v>
      </c>
      <c r="AO43" s="17">
        <f t="shared" si="32"/>
        <v>2.2448495854864705E-5</v>
      </c>
      <c r="AP43" s="17">
        <f t="shared" si="32"/>
        <v>2.3225592504350422E-5</v>
      </c>
      <c r="AQ43" s="17">
        <f t="shared" si="32"/>
        <v>2.4002076802321672E-5</v>
      </c>
      <c r="AR43" s="17">
        <f t="shared" si="32"/>
        <v>2.4777949472292777E-5</v>
      </c>
      <c r="AS43" s="17"/>
      <c r="AT43" s="17"/>
      <c r="AU43" s="17"/>
      <c r="AV43" s="17"/>
      <c r="AW43" s="17"/>
      <c r="AX43" s="17"/>
    </row>
    <row r="44" spans="2:50" x14ac:dyDescent="0.15">
      <c r="C44" s="8" t="s">
        <v>13</v>
      </c>
      <c r="D44" t="s">
        <v>24</v>
      </c>
      <c r="E44" s="17">
        <f>E39+E43</f>
        <v>9.925249647955174E-4</v>
      </c>
      <c r="F44" s="17">
        <f t="shared" ref="F44:AR44" si="33">F39+F43</f>
        <v>9.925300757004556E-4</v>
      </c>
      <c r="G44" s="17">
        <f t="shared" si="33"/>
        <v>9.9253581089415901E-4</v>
      </c>
      <c r="H44" s="17">
        <f t="shared" si="33"/>
        <v>9.9254216813131108E-4</v>
      </c>
      <c r="I44" s="17">
        <f t="shared" si="33"/>
        <v>9.9254914517493296E-4</v>
      </c>
      <c r="J44" s="17">
        <f t="shared" si="33"/>
        <v>9.9255673979634952E-4</v>
      </c>
      <c r="K44" s="17">
        <f t="shared" si="33"/>
        <v>9.9256494977515309E-4</v>
      </c>
      <c r="L44" s="17">
        <f t="shared" si="33"/>
        <v>9.9257377289916856E-4</v>
      </c>
      <c r="M44" s="17">
        <f t="shared" si="33"/>
        <v>9.9258320696441978E-4</v>
      </c>
      <c r="N44" s="17">
        <f t="shared" si="33"/>
        <v>9.925932497750914E-4</v>
      </c>
      <c r="O44" s="17">
        <f t="shared" si="33"/>
        <v>9.9260389914349826E-4</v>
      </c>
      <c r="P44" s="17">
        <f t="shared" si="33"/>
        <v>9.9261515289004814E-4</v>
      </c>
      <c r="Q44" s="17">
        <f t="shared" si="33"/>
        <v>9.9262700884320855E-4</v>
      </c>
      <c r="R44" s="17">
        <f t="shared" si="33"/>
        <v>9.9263946483947292E-4</v>
      </c>
      <c r="S44" s="17">
        <f t="shared" si="33"/>
        <v>9.9265251872332526E-4</v>
      </c>
      <c r="T44" s="17">
        <f t="shared" si="33"/>
        <v>9.9266616834720826E-4</v>
      </c>
      <c r="U44" s="17">
        <f t="shared" si="33"/>
        <v>9.9268041157148795E-4</v>
      </c>
      <c r="V44" s="17">
        <f t="shared" si="33"/>
        <v>9.9269524626442208E-4</v>
      </c>
      <c r="W44" s="17">
        <f t="shared" si="33"/>
        <v>9.9271067030212473E-4</v>
      </c>
      <c r="X44" s="17">
        <f t="shared" si="33"/>
        <v>9.9272668156853445E-4</v>
      </c>
      <c r="Y44" s="17">
        <f t="shared" si="33"/>
        <v>9.9274327795538173E-4</v>
      </c>
      <c r="Z44" s="17">
        <f t="shared" si="33"/>
        <v>9.9276045736215474E-4</v>
      </c>
      <c r="AA44" s="17">
        <f t="shared" si="33"/>
        <v>9.9277821769606814E-4</v>
      </c>
      <c r="AB44" s="17">
        <f t="shared" si="33"/>
        <v>9.9279655687202939E-4</v>
      </c>
      <c r="AC44" s="17">
        <f t="shared" si="33"/>
        <v>9.9281547281260762E-4</v>
      </c>
      <c r="AD44" s="17">
        <f t="shared" si="33"/>
        <v>9.9283496344799993E-4</v>
      </c>
      <c r="AE44" s="17">
        <f t="shared" si="33"/>
        <v>9.9285502671600111E-4</v>
      </c>
      <c r="AF44" s="17">
        <f t="shared" si="33"/>
        <v>9.9287566056197019E-4</v>
      </c>
      <c r="AG44" s="17">
        <f t="shared" si="33"/>
        <v>9.9289686293880055E-4</v>
      </c>
      <c r="AH44" s="17">
        <f t="shared" si="33"/>
        <v>9.9291863180688564E-4</v>
      </c>
      <c r="AI44" s="17">
        <f t="shared" si="33"/>
        <v>9.929409651340908E-4</v>
      </c>
      <c r="AJ44" s="17">
        <f t="shared" si="33"/>
        <v>9.9296386089571965E-4</v>
      </c>
      <c r="AK44" s="17">
        <f t="shared" si="33"/>
        <v>9.9298731707448394E-4</v>
      </c>
      <c r="AL44" s="17">
        <f t="shared" si="33"/>
        <v>9.9301133166047233E-4</v>
      </c>
      <c r="AM44" s="17">
        <f t="shared" si="33"/>
        <v>9.9303590265111983E-4</v>
      </c>
      <c r="AN44" s="17">
        <f t="shared" si="33"/>
        <v>9.9306102805117743E-4</v>
      </c>
      <c r="AO44" s="17">
        <f t="shared" si="33"/>
        <v>9.9308670587267955E-4</v>
      </c>
      <c r="AP44" s="17">
        <f t="shared" si="33"/>
        <v>9.9311293413491784E-4</v>
      </c>
      <c r="AQ44" s="17">
        <f t="shared" si="33"/>
        <v>9.9313971086440627E-4</v>
      </c>
      <c r="AR44" s="17">
        <f t="shared" si="33"/>
        <v>9.9316703409485421E-4</v>
      </c>
      <c r="AS44" s="19"/>
      <c r="AT44" s="19"/>
      <c r="AU44" s="19"/>
      <c r="AV44" s="19"/>
      <c r="AW44" s="19"/>
      <c r="AX44" s="19"/>
    </row>
    <row r="45" spans="2:50" x14ac:dyDescent="0.15">
      <c r="C45" s="8" t="s">
        <v>13</v>
      </c>
      <c r="D45" t="s">
        <v>20</v>
      </c>
      <c r="E45" s="19">
        <f>(E44+E39)/2</f>
        <v>9.9549546900007521E-4</v>
      </c>
      <c r="F45" s="19">
        <f t="shared" ref="F45:AR45" si="34">(F44+F39)/2</f>
        <v>9.9510076342317717E-4</v>
      </c>
      <c r="G45" s="19">
        <f t="shared" si="34"/>
        <v>9.9470700172313276E-4</v>
      </c>
      <c r="H45" s="19">
        <f t="shared" si="34"/>
        <v>9.9431418127159023E-4</v>
      </c>
      <c r="I45" s="19">
        <f t="shared" si="34"/>
        <v>9.9392229944914837E-4</v>
      </c>
      <c r="J45" s="19">
        <f t="shared" si="34"/>
        <v>9.9353135364531938E-4</v>
      </c>
      <c r="K45" s="19">
        <f t="shared" si="34"/>
        <v>9.9314134125849272E-4</v>
      </c>
      <c r="L45" s="19">
        <f t="shared" si="34"/>
        <v>9.9275225969589886E-4</v>
      </c>
      <c r="M45" s="19">
        <f t="shared" si="34"/>
        <v>9.9236410637357371E-4</v>
      </c>
      <c r="N45" s="19">
        <f t="shared" si="34"/>
        <v>9.9197687871632029E-4</v>
      </c>
      <c r="O45" s="19">
        <f t="shared" si="34"/>
        <v>9.9159057415767614E-4</v>
      </c>
      <c r="P45" s="19">
        <f t="shared" si="34"/>
        <v>9.9120519013987498E-4</v>
      </c>
      <c r="Q45" s="19">
        <f t="shared" si="34"/>
        <v>9.9082072411381264E-4</v>
      </c>
      <c r="R45" s="19">
        <f t="shared" si="34"/>
        <v>9.9043717353901155E-4</v>
      </c>
      <c r="S45" s="19">
        <f t="shared" si="34"/>
        <v>9.900545358835851E-4</v>
      </c>
      <c r="T45" s="19">
        <f t="shared" si="34"/>
        <v>9.8967280862420322E-4</v>
      </c>
      <c r="U45" s="19">
        <f t="shared" si="34"/>
        <v>9.8929198924605681E-4</v>
      </c>
      <c r="V45" s="19">
        <f t="shared" si="34"/>
        <v>9.8891207524282542E-4</v>
      </c>
      <c r="W45" s="19">
        <f t="shared" si="34"/>
        <v>9.8853306411663885E-4</v>
      </c>
      <c r="X45" s="19">
        <f t="shared" si="34"/>
        <v>9.8815495337804555E-4</v>
      </c>
      <c r="Y45" s="19">
        <f t="shared" si="34"/>
        <v>9.8777774054597915E-4</v>
      </c>
      <c r="Z45" s="19">
        <f t="shared" si="34"/>
        <v>9.8740142314772189E-4</v>
      </c>
      <c r="AA45" s="19">
        <f t="shared" si="34"/>
        <v>9.8702599871887267E-4</v>
      </c>
      <c r="AB45" s="19">
        <f t="shared" si="34"/>
        <v>9.8665146480331287E-4</v>
      </c>
      <c r="AC45" s="19">
        <f t="shared" si="34"/>
        <v>9.8627781895317332E-4</v>
      </c>
      <c r="AD45" s="19">
        <f t="shared" si="34"/>
        <v>9.8590505872879963E-4</v>
      </c>
      <c r="AE45" s="19">
        <f t="shared" si="34"/>
        <v>9.8553318169872033E-4</v>
      </c>
      <c r="AF45" s="19">
        <f t="shared" si="34"/>
        <v>9.8516218543961325E-4</v>
      </c>
      <c r="AG45" s="19">
        <f t="shared" si="34"/>
        <v>9.8479206753627384E-4</v>
      </c>
      <c r="AH45" s="19">
        <f t="shared" si="34"/>
        <v>9.8442282558157965E-4</v>
      </c>
      <c r="AI45" s="19">
        <f t="shared" si="34"/>
        <v>9.8405445717646123E-4</v>
      </c>
      <c r="AJ45" s="19">
        <f t="shared" si="34"/>
        <v>9.8368695992986704E-4</v>
      </c>
      <c r="AK45" s="19">
        <f t="shared" si="34"/>
        <v>9.8332033145873284E-4</v>
      </c>
      <c r="AL45" s="19">
        <f t="shared" si="34"/>
        <v>9.8295456938794854E-4</v>
      </c>
      <c r="AM45" s="19">
        <f t="shared" si="34"/>
        <v>9.8258967135032719E-4</v>
      </c>
      <c r="AN45" s="19">
        <f t="shared" si="34"/>
        <v>9.8222563498657264E-4</v>
      </c>
      <c r="AO45" s="19">
        <f t="shared" si="34"/>
        <v>9.8186245794524727E-4</v>
      </c>
      <c r="AP45" s="19">
        <f t="shared" si="34"/>
        <v>9.8150013788274272E-4</v>
      </c>
      <c r="AQ45" s="19">
        <f t="shared" si="34"/>
        <v>9.8113867246324535E-4</v>
      </c>
      <c r="AR45" s="19">
        <f t="shared" si="34"/>
        <v>9.8077805935870791E-4</v>
      </c>
      <c r="AS45" s="15"/>
      <c r="AT45" s="15"/>
      <c r="AU45" s="15"/>
      <c r="AV45" s="15"/>
      <c r="AW45" s="15"/>
      <c r="AX45" s="15"/>
    </row>
    <row r="46" spans="2:50" x14ac:dyDescent="0.15">
      <c r="C46" s="14" t="s">
        <v>13</v>
      </c>
      <c r="D46" s="1" t="s">
        <v>21</v>
      </c>
      <c r="E46" s="15">
        <f>E42/E45</f>
        <v>-1193.5781917888048</v>
      </c>
      <c r="F46" s="15">
        <f t="shared" ref="F46:AR46" si="35">F42/F45</f>
        <v>-1033.3376547228409</v>
      </c>
      <c r="G46" s="15">
        <f t="shared" si="35"/>
        <v>-873.09763587168572</v>
      </c>
      <c r="H46" s="15">
        <f t="shared" si="35"/>
        <v>-712.85843998044811</v>
      </c>
      <c r="I46" s="15">
        <f t="shared" si="35"/>
        <v>-552.62037081829862</v>
      </c>
      <c r="J46" s="15">
        <f t="shared" si="35"/>
        <v>-392.38373118027062</v>
      </c>
      <c r="K46" s="15">
        <f t="shared" si="35"/>
        <v>-232.14882288929252</v>
      </c>
      <c r="L46" s="15">
        <f t="shared" si="35"/>
        <v>-71.915946798218513</v>
      </c>
      <c r="M46" s="15">
        <f t="shared" si="35"/>
        <v>88.314597208368497</v>
      </c>
      <c r="N46" s="15">
        <f t="shared" si="35"/>
        <v>248.54251021201216</v>
      </c>
      <c r="O46" s="15">
        <f t="shared" si="35"/>
        <v>408.76749425857963</v>
      </c>
      <c r="P46" s="15">
        <f t="shared" si="35"/>
        <v>568.98925235623221</v>
      </c>
      <c r="Q46" s="15">
        <f t="shared" si="35"/>
        <v>729.20748847339507</v>
      </c>
      <c r="R46" s="15">
        <f t="shared" si="35"/>
        <v>889.42190753695547</v>
      </c>
      <c r="S46" s="15">
        <f t="shared" si="35"/>
        <v>1049.6322154301185</v>
      </c>
      <c r="T46" s="15">
        <f t="shared" si="35"/>
        <v>1209.8381189906083</v>
      </c>
      <c r="U46" s="15">
        <f t="shared" si="35"/>
        <v>1370.0393260086366</v>
      </c>
      <c r="V46" s="15">
        <f t="shared" si="35"/>
        <v>1530.2355452248758</v>
      </c>
      <c r="W46" s="15">
        <f t="shared" si="35"/>
        <v>1690.4264863286598</v>
      </c>
      <c r="X46" s="15">
        <f t="shared" si="35"/>
        <v>1850.6118599558424</v>
      </c>
      <c r="Y46" s="15">
        <f t="shared" si="35"/>
        <v>2010.7913776869955</v>
      </c>
      <c r="Z46" s="15">
        <f t="shared" si="35"/>
        <v>2170.9647520453868</v>
      </c>
      <c r="AA46" s="15">
        <f t="shared" si="35"/>
        <v>2331.1316964949497</v>
      </c>
      <c r="AB46" s="15">
        <f t="shared" si="35"/>
        <v>2491.291925438512</v>
      </c>
      <c r="AC46" s="15">
        <f t="shared" si="35"/>
        <v>2651.4451542155416</v>
      </c>
      <c r="AD46" s="15">
        <f t="shared" si="35"/>
        <v>2811.5910991005776</v>
      </c>
      <c r="AE46" s="15">
        <f t="shared" si="35"/>
        <v>2971.7294773009785</v>
      </c>
      <c r="AF46" s="15">
        <f t="shared" si="35"/>
        <v>3131.8600069550175</v>
      </c>
      <c r="AG46" s="15">
        <f t="shared" si="35"/>
        <v>3291.9824071300304</v>
      </c>
      <c r="AH46" s="15">
        <f t="shared" si="35"/>
        <v>3452.0963978204113</v>
      </c>
      <c r="AI46" s="15">
        <f t="shared" si="35"/>
        <v>3612.2016999455727</v>
      </c>
      <c r="AJ46" s="15">
        <f t="shared" si="35"/>
        <v>3772.2980353481935</v>
      </c>
      <c r="AK46" s="15">
        <f t="shared" si="35"/>
        <v>3932.3851267919777</v>
      </c>
      <c r="AL46" s="15">
        <f t="shared" si="35"/>
        <v>4092.4626979599711</v>
      </c>
      <c r="AM46" s="15">
        <f t="shared" si="35"/>
        <v>4252.530473452638</v>
      </c>
      <c r="AN46" s="15">
        <f t="shared" si="35"/>
        <v>4412.5881787855205</v>
      </c>
      <c r="AO46" s="15">
        <f t="shared" si="35"/>
        <v>4572.6355403877806</v>
      </c>
      <c r="AP46" s="15">
        <f t="shared" si="35"/>
        <v>4732.672285599846</v>
      </c>
      <c r="AQ46" s="15">
        <f t="shared" si="35"/>
        <v>4892.6981426717366</v>
      </c>
      <c r="AR46" s="15">
        <f t="shared" si="35"/>
        <v>5052.7128407611608</v>
      </c>
    </row>
    <row r="48" spans="2:50" x14ac:dyDescent="0.15">
      <c r="C48" s="8"/>
    </row>
    <row r="49" spans="2:50" x14ac:dyDescent="0.15">
      <c r="B49" t="s">
        <v>42</v>
      </c>
      <c r="D49" t="s">
        <v>44</v>
      </c>
      <c r="E49">
        <f>E4</f>
        <v>1000</v>
      </c>
      <c r="F49">
        <f>F4</f>
        <v>1000</v>
      </c>
      <c r="G49">
        <f t="shared" ref="G49:AR49" si="36">G4</f>
        <v>1000</v>
      </c>
      <c r="H49">
        <f t="shared" si="36"/>
        <v>1000</v>
      </c>
      <c r="I49">
        <f t="shared" si="36"/>
        <v>1000</v>
      </c>
      <c r="J49">
        <f t="shared" si="36"/>
        <v>1000</v>
      </c>
      <c r="K49">
        <f t="shared" si="36"/>
        <v>1000</v>
      </c>
      <c r="L49">
        <f t="shared" si="36"/>
        <v>1000</v>
      </c>
      <c r="M49">
        <f t="shared" si="36"/>
        <v>1000</v>
      </c>
      <c r="N49">
        <f t="shared" si="36"/>
        <v>1000</v>
      </c>
      <c r="O49">
        <f t="shared" si="36"/>
        <v>1000</v>
      </c>
      <c r="P49">
        <f t="shared" si="36"/>
        <v>1000</v>
      </c>
      <c r="Q49">
        <f t="shared" si="36"/>
        <v>1000</v>
      </c>
      <c r="R49">
        <f t="shared" si="36"/>
        <v>1000</v>
      </c>
      <c r="S49">
        <f t="shared" si="36"/>
        <v>1000</v>
      </c>
      <c r="T49">
        <f t="shared" si="36"/>
        <v>1000</v>
      </c>
      <c r="U49">
        <f t="shared" si="36"/>
        <v>1000</v>
      </c>
      <c r="V49">
        <f t="shared" si="36"/>
        <v>1000</v>
      </c>
      <c r="W49">
        <f t="shared" si="36"/>
        <v>1000</v>
      </c>
      <c r="X49">
        <f t="shared" si="36"/>
        <v>1000</v>
      </c>
      <c r="Y49">
        <f t="shared" si="36"/>
        <v>1000</v>
      </c>
      <c r="Z49">
        <f t="shared" si="36"/>
        <v>1000</v>
      </c>
      <c r="AA49">
        <f t="shared" si="36"/>
        <v>1000</v>
      </c>
      <c r="AB49">
        <f t="shared" si="36"/>
        <v>1000</v>
      </c>
      <c r="AC49">
        <f t="shared" si="36"/>
        <v>1000</v>
      </c>
      <c r="AD49">
        <f t="shared" si="36"/>
        <v>1000</v>
      </c>
      <c r="AE49">
        <f t="shared" si="36"/>
        <v>1000</v>
      </c>
      <c r="AF49">
        <f t="shared" si="36"/>
        <v>1000</v>
      </c>
      <c r="AG49">
        <f t="shared" si="36"/>
        <v>1000</v>
      </c>
      <c r="AH49">
        <f t="shared" si="36"/>
        <v>1000</v>
      </c>
      <c r="AI49">
        <f t="shared" si="36"/>
        <v>1000</v>
      </c>
      <c r="AJ49">
        <f t="shared" si="36"/>
        <v>1000</v>
      </c>
      <c r="AK49">
        <f t="shared" si="36"/>
        <v>1000</v>
      </c>
      <c r="AL49">
        <f t="shared" si="36"/>
        <v>1000</v>
      </c>
      <c r="AM49">
        <f t="shared" si="36"/>
        <v>1000</v>
      </c>
      <c r="AN49">
        <f t="shared" si="36"/>
        <v>1000</v>
      </c>
      <c r="AO49">
        <f t="shared" si="36"/>
        <v>1000</v>
      </c>
      <c r="AP49">
        <f t="shared" si="36"/>
        <v>1000</v>
      </c>
      <c r="AQ49">
        <f t="shared" si="36"/>
        <v>1000</v>
      </c>
      <c r="AR49">
        <f t="shared" si="36"/>
        <v>1000</v>
      </c>
      <c r="AS49" s="10"/>
      <c r="AT49" s="10"/>
      <c r="AU49" s="10"/>
      <c r="AV49" s="10"/>
      <c r="AW49" s="10"/>
      <c r="AX49" s="10"/>
    </row>
    <row r="50" spans="2:50" x14ac:dyDescent="0.15">
      <c r="D50" t="s">
        <v>56</v>
      </c>
      <c r="E50" s="10">
        <f>E27</f>
        <v>-1.1917770128616427</v>
      </c>
      <c r="F50" s="10">
        <f>F27</f>
        <v>-1.0313691966786502</v>
      </c>
      <c r="G50" s="10">
        <f t="shared" ref="G50:AR50" si="37">G27</f>
        <v>-0.87108960039065197</v>
      </c>
      <c r="H50" s="10">
        <f t="shared" si="37"/>
        <v>-0.71093807032267031</v>
      </c>
      <c r="I50" s="10">
        <f t="shared" si="37"/>
        <v>-0.55091445304530029</v>
      </c>
      <c r="J50" s="10">
        <f t="shared" si="37"/>
        <v>-0.39101859537405753</v>
      </c>
      <c r="K50" s="10">
        <f t="shared" si="37"/>
        <v>-0.23125034436895911</v>
      </c>
      <c r="L50" s="10">
        <f t="shared" si="37"/>
        <v>-7.1609547334103782E-2</v>
      </c>
      <c r="M50" s="10">
        <f t="shared" si="37"/>
        <v>8.7903948182973632E-2</v>
      </c>
      <c r="N50" s="10">
        <f t="shared" si="37"/>
        <v>0.2472902943916058</v>
      </c>
      <c r="O50" s="10">
        <f t="shared" si="37"/>
        <v>0.40654964325863546</v>
      </c>
      <c r="P50" s="10">
        <f t="shared" si="37"/>
        <v>0.56568214650883097</v>
      </c>
      <c r="Q50" s="10">
        <f t="shared" si="37"/>
        <v>0.72468795562529986</v>
      </c>
      <c r="R50" s="10">
        <f t="shared" si="37"/>
        <v>0.88356722185012859</v>
      </c>
      <c r="S50" s="10">
        <f t="shared" si="37"/>
        <v>1.0423200961846792</v>
      </c>
      <c r="T50" s="10">
        <f t="shared" si="37"/>
        <v>1.200946729390229</v>
      </c>
      <c r="U50" s="10">
        <f t="shared" si="37"/>
        <v>1.3594472719883761</v>
      </c>
      <c r="V50" s="10">
        <f t="shared" si="37"/>
        <v>1.5178218742614527</v>
      </c>
      <c r="W50" s="10">
        <f t="shared" si="37"/>
        <v>1.6760706862531531</v>
      </c>
      <c r="X50" s="10">
        <f t="shared" si="37"/>
        <v>1.8341938577688301</v>
      </c>
      <c r="Y50" s="10">
        <f t="shared" si="37"/>
        <v>1.9921915383761253</v>
      </c>
      <c r="Z50" s="10">
        <f t="shared" si="37"/>
        <v>2.1500638774053722</v>
      </c>
      <c r="AA50" s="10">
        <f t="shared" si="37"/>
        <v>2.3078110239499976</v>
      </c>
      <c r="AB50" s="10">
        <f t="shared" si="37"/>
        <v>2.465433126867175</v>
      </c>
      <c r="AC50" s="10">
        <f t="shared" si="37"/>
        <v>2.6229303347779984</v>
      </c>
      <c r="AD50" s="10">
        <f t="shared" si="37"/>
        <v>2.7803027960683302</v>
      </c>
      <c r="AE50" s="10">
        <f t="shared" si="37"/>
        <v>2.9375506588889757</v>
      </c>
      <c r="AF50" s="10">
        <f t="shared" si="37"/>
        <v>3.094674071156196</v>
      </c>
      <c r="AG50" s="10">
        <f t="shared" si="37"/>
        <v>3.2516731805522792</v>
      </c>
      <c r="AH50" s="10">
        <f t="shared" si="37"/>
        <v>3.4085481345259399</v>
      </c>
      <c r="AI50" s="10">
        <f t="shared" si="37"/>
        <v>3.5652990802927094</v>
      </c>
      <c r="AJ50" s="10">
        <f t="shared" si="37"/>
        <v>3.7219261648355815</v>
      </c>
      <c r="AK50" s="10">
        <f t="shared" si="37"/>
        <v>3.8784295349051945</v>
      </c>
      <c r="AL50" s="10">
        <f t="shared" si="37"/>
        <v>4.0348093370205476</v>
      </c>
      <c r="AM50" s="10">
        <f t="shared" si="37"/>
        <v>4.1910657174694874</v>
      </c>
      <c r="AN50" s="10">
        <f t="shared" si="37"/>
        <v>4.3471988223087781</v>
      </c>
      <c r="AO50" s="10">
        <f t="shared" si="37"/>
        <v>4.5032087973650361</v>
      </c>
      <c r="AP50" s="10">
        <f t="shared" si="37"/>
        <v>4.6590957882347883</v>
      </c>
      <c r="AQ50" s="10">
        <f t="shared" si="37"/>
        <v>4.8148599402851895</v>
      </c>
      <c r="AR50" s="10">
        <f t="shared" si="37"/>
        <v>4.9705013986545188</v>
      </c>
      <c r="AS50" s="18"/>
      <c r="AT50" s="18"/>
      <c r="AU50" s="18"/>
      <c r="AV50" s="18"/>
      <c r="AW50" s="18"/>
      <c r="AX50" s="18"/>
    </row>
    <row r="51" spans="2:50" x14ac:dyDescent="0.15">
      <c r="D51" t="s">
        <v>47</v>
      </c>
      <c r="E51" s="18">
        <f>E23</f>
        <v>-1191.8014400000091</v>
      </c>
      <c r="F51" s="18">
        <f>F23</f>
        <v>-1031.8028799999954</v>
      </c>
      <c r="G51" s="18">
        <f t="shared" ref="G51:AR51" si="38">G23</f>
        <v>-871.80432000000474</v>
      </c>
      <c r="H51" s="18">
        <f t="shared" si="38"/>
        <v>-711.80575999999098</v>
      </c>
      <c r="I51" s="18">
        <f t="shared" si="38"/>
        <v>-551.80720000000008</v>
      </c>
      <c r="J51" s="18">
        <f t="shared" si="38"/>
        <v>-391.80864000000918</v>
      </c>
      <c r="K51" s="18">
        <f t="shared" si="38"/>
        <v>-231.81007999999551</v>
      </c>
      <c r="L51" s="18">
        <f t="shared" si="38"/>
        <v>-71.811520000004663</v>
      </c>
      <c r="M51" s="18">
        <f t="shared" si="38"/>
        <v>88.187040000008977</v>
      </c>
      <c r="N51" s="18">
        <f t="shared" si="38"/>
        <v>248.18559999999999</v>
      </c>
      <c r="O51" s="18">
        <f t="shared" si="38"/>
        <v>408.18415999999092</v>
      </c>
      <c r="P51" s="18">
        <f t="shared" si="38"/>
        <v>568.18272000000457</v>
      </c>
      <c r="Q51" s="18">
        <f t="shared" si="38"/>
        <v>728.18127999999535</v>
      </c>
      <c r="R51" s="18">
        <f t="shared" si="38"/>
        <v>888.17984000000911</v>
      </c>
      <c r="S51" s="18">
        <f t="shared" si="38"/>
        <v>1048.1784</v>
      </c>
      <c r="T51" s="18">
        <f t="shared" si="38"/>
        <v>1208.1769599999911</v>
      </c>
      <c r="U51" s="18">
        <f t="shared" si="38"/>
        <v>1368.1755200000046</v>
      </c>
      <c r="V51" s="18">
        <f t="shared" si="38"/>
        <v>1528.1740799999955</v>
      </c>
      <c r="W51" s="18">
        <f t="shared" si="38"/>
        <v>1688.1726400000091</v>
      </c>
      <c r="X51" s="18">
        <f t="shared" si="38"/>
        <v>1848.1712</v>
      </c>
      <c r="Y51" s="18">
        <f t="shared" si="38"/>
        <v>2008.1697599999907</v>
      </c>
      <c r="Z51" s="18">
        <f t="shared" si="38"/>
        <v>2168.1683200000048</v>
      </c>
      <c r="AA51" s="18">
        <f t="shared" si="38"/>
        <v>2328.1668799999957</v>
      </c>
      <c r="AB51" s="18">
        <f t="shared" si="38"/>
        <v>2488.1654400000316</v>
      </c>
      <c r="AC51" s="18">
        <f t="shared" si="38"/>
        <v>2648.1640000000002</v>
      </c>
      <c r="AD51" s="18">
        <f t="shared" si="38"/>
        <v>2808.1625599999911</v>
      </c>
      <c r="AE51" s="18">
        <f t="shared" si="38"/>
        <v>2968.1611200000048</v>
      </c>
      <c r="AF51" s="18">
        <f t="shared" si="38"/>
        <v>3128.1596799999957</v>
      </c>
      <c r="AG51" s="18">
        <f t="shared" si="38"/>
        <v>3288.1582399999857</v>
      </c>
      <c r="AH51" s="18">
        <f t="shared" si="38"/>
        <v>3448.1567999999997</v>
      </c>
      <c r="AI51" s="18">
        <f t="shared" si="38"/>
        <v>3608.1553599999907</v>
      </c>
      <c r="AJ51" s="18">
        <f t="shared" si="38"/>
        <v>3768.1539200000279</v>
      </c>
      <c r="AK51" s="18">
        <f t="shared" si="38"/>
        <v>3928.1524800000184</v>
      </c>
      <c r="AL51" s="18">
        <f t="shared" si="38"/>
        <v>4088.1510399999638</v>
      </c>
      <c r="AM51" s="18">
        <f t="shared" si="38"/>
        <v>4248.1496000000006</v>
      </c>
      <c r="AN51" s="18">
        <f t="shared" si="38"/>
        <v>4408.1481599999906</v>
      </c>
      <c r="AO51" s="18">
        <f t="shared" si="38"/>
        <v>4568.1467200000279</v>
      </c>
      <c r="AP51" s="18">
        <f t="shared" si="38"/>
        <v>4728.1452800000179</v>
      </c>
      <c r="AQ51" s="18">
        <f t="shared" si="38"/>
        <v>4888.1438399999633</v>
      </c>
      <c r="AR51" s="18">
        <f t="shared" si="38"/>
        <v>5048.1423999999997</v>
      </c>
    </row>
    <row r="52" spans="2:50" x14ac:dyDescent="0.15">
      <c r="D52" t="s">
        <v>45</v>
      </c>
      <c r="E52">
        <f>E50*E49</f>
        <v>-1191.7770128616428</v>
      </c>
      <c r="F52">
        <f>F50*F49</f>
        <v>-1031.3691966786503</v>
      </c>
      <c r="G52">
        <f t="shared" ref="G52:AR52" si="39">G50*G49</f>
        <v>-871.08960039065198</v>
      </c>
      <c r="H52">
        <f t="shared" si="39"/>
        <v>-710.93807032267034</v>
      </c>
      <c r="I52">
        <f t="shared" si="39"/>
        <v>-550.91445304530032</v>
      </c>
      <c r="J52">
        <f t="shared" si="39"/>
        <v>-391.01859537405755</v>
      </c>
      <c r="K52">
        <f t="shared" si="39"/>
        <v>-231.25034436895911</v>
      </c>
      <c r="L52">
        <f t="shared" si="39"/>
        <v>-71.60954733410378</v>
      </c>
      <c r="M52">
        <f t="shared" si="39"/>
        <v>87.903948182973636</v>
      </c>
      <c r="N52">
        <f t="shared" si="39"/>
        <v>247.29029439160578</v>
      </c>
      <c r="O52">
        <f t="shared" si="39"/>
        <v>406.54964325863546</v>
      </c>
      <c r="P52">
        <f t="shared" si="39"/>
        <v>565.68214650883101</v>
      </c>
      <c r="Q52">
        <f t="shared" si="39"/>
        <v>724.68795562529988</v>
      </c>
      <c r="R52">
        <f t="shared" si="39"/>
        <v>883.56722185012859</v>
      </c>
      <c r="S52">
        <f t="shared" si="39"/>
        <v>1042.3200961846792</v>
      </c>
      <c r="T52">
        <f t="shared" si="39"/>
        <v>1200.9467293902289</v>
      </c>
      <c r="U52">
        <f t="shared" si="39"/>
        <v>1359.4472719883761</v>
      </c>
      <c r="V52">
        <f t="shared" si="39"/>
        <v>1517.8218742614526</v>
      </c>
      <c r="W52">
        <f t="shared" si="39"/>
        <v>1676.0706862531531</v>
      </c>
      <c r="X52">
        <f t="shared" si="39"/>
        <v>1834.1938577688302</v>
      </c>
      <c r="Y52">
        <f t="shared" si="39"/>
        <v>1992.1915383761252</v>
      </c>
      <c r="Z52">
        <f t="shared" si="39"/>
        <v>2150.0638774053723</v>
      </c>
      <c r="AA52">
        <f t="shared" si="39"/>
        <v>2307.8110239499974</v>
      </c>
      <c r="AB52">
        <f t="shared" si="39"/>
        <v>2465.4331268671749</v>
      </c>
      <c r="AC52">
        <f t="shared" si="39"/>
        <v>2622.9303347779983</v>
      </c>
      <c r="AD52">
        <f t="shared" si="39"/>
        <v>2780.3027960683303</v>
      </c>
      <c r="AE52">
        <f t="shared" si="39"/>
        <v>2937.5506588889757</v>
      </c>
      <c r="AF52">
        <f t="shared" si="39"/>
        <v>3094.6740711561961</v>
      </c>
      <c r="AG52">
        <f t="shared" si="39"/>
        <v>3251.6731805522791</v>
      </c>
      <c r="AH52">
        <f t="shared" si="39"/>
        <v>3408.54813452594</v>
      </c>
      <c r="AI52">
        <f t="shared" si="39"/>
        <v>3565.2990802927093</v>
      </c>
      <c r="AJ52">
        <f t="shared" si="39"/>
        <v>3721.9261648355814</v>
      </c>
      <c r="AK52">
        <f t="shared" si="39"/>
        <v>3878.4295349051945</v>
      </c>
      <c r="AL52">
        <f t="shared" si="39"/>
        <v>4034.8093370205474</v>
      </c>
      <c r="AM52">
        <f t="shared" si="39"/>
        <v>4191.065717469487</v>
      </c>
      <c r="AN52">
        <f t="shared" si="39"/>
        <v>4347.1988223087783</v>
      </c>
      <c r="AO52">
        <f t="shared" si="39"/>
        <v>4503.2087973650359</v>
      </c>
      <c r="AP52">
        <f t="shared" si="39"/>
        <v>4659.0957882347884</v>
      </c>
      <c r="AQ52">
        <f t="shared" si="39"/>
        <v>4814.8599402851896</v>
      </c>
      <c r="AR52">
        <f t="shared" si="39"/>
        <v>4970.5013986545191</v>
      </c>
      <c r="AS52" s="18"/>
      <c r="AT52" s="18"/>
      <c r="AU52" s="18"/>
      <c r="AV52" s="18"/>
      <c r="AW52" s="18"/>
      <c r="AX52" s="18"/>
    </row>
    <row r="53" spans="2:50" x14ac:dyDescent="0.15">
      <c r="D53" t="s">
        <v>54</v>
      </c>
      <c r="E53">
        <f>1/E49</f>
        <v>1E-3</v>
      </c>
      <c r="F53">
        <f>1/F49</f>
        <v>1E-3</v>
      </c>
      <c r="G53">
        <f t="shared" ref="G53:AR53" si="40">1/G49</f>
        <v>1E-3</v>
      </c>
      <c r="H53">
        <f t="shared" si="40"/>
        <v>1E-3</v>
      </c>
      <c r="I53">
        <f t="shared" si="40"/>
        <v>1E-3</v>
      </c>
      <c r="J53">
        <f t="shared" si="40"/>
        <v>1E-3</v>
      </c>
      <c r="K53">
        <f t="shared" si="40"/>
        <v>1E-3</v>
      </c>
      <c r="L53">
        <f t="shared" si="40"/>
        <v>1E-3</v>
      </c>
      <c r="M53">
        <f t="shared" si="40"/>
        <v>1E-3</v>
      </c>
      <c r="N53">
        <f t="shared" si="40"/>
        <v>1E-3</v>
      </c>
      <c r="O53">
        <f t="shared" si="40"/>
        <v>1E-3</v>
      </c>
      <c r="P53">
        <f t="shared" si="40"/>
        <v>1E-3</v>
      </c>
      <c r="Q53">
        <f t="shared" si="40"/>
        <v>1E-3</v>
      </c>
      <c r="R53">
        <f t="shared" si="40"/>
        <v>1E-3</v>
      </c>
      <c r="S53">
        <f t="shared" si="40"/>
        <v>1E-3</v>
      </c>
      <c r="T53">
        <f t="shared" si="40"/>
        <v>1E-3</v>
      </c>
      <c r="U53">
        <f t="shared" si="40"/>
        <v>1E-3</v>
      </c>
      <c r="V53">
        <f t="shared" si="40"/>
        <v>1E-3</v>
      </c>
      <c r="W53">
        <f t="shared" si="40"/>
        <v>1E-3</v>
      </c>
      <c r="X53">
        <f t="shared" si="40"/>
        <v>1E-3</v>
      </c>
      <c r="Y53">
        <f t="shared" si="40"/>
        <v>1E-3</v>
      </c>
      <c r="Z53">
        <f t="shared" si="40"/>
        <v>1E-3</v>
      </c>
      <c r="AA53">
        <f t="shared" si="40"/>
        <v>1E-3</v>
      </c>
      <c r="AB53">
        <f t="shared" si="40"/>
        <v>1E-3</v>
      </c>
      <c r="AC53">
        <f t="shared" si="40"/>
        <v>1E-3</v>
      </c>
      <c r="AD53">
        <f t="shared" si="40"/>
        <v>1E-3</v>
      </c>
      <c r="AE53">
        <f t="shared" si="40"/>
        <v>1E-3</v>
      </c>
      <c r="AF53">
        <f t="shared" si="40"/>
        <v>1E-3</v>
      </c>
      <c r="AG53">
        <f t="shared" si="40"/>
        <v>1E-3</v>
      </c>
      <c r="AH53">
        <f t="shared" si="40"/>
        <v>1E-3</v>
      </c>
      <c r="AI53">
        <f t="shared" si="40"/>
        <v>1E-3</v>
      </c>
      <c r="AJ53">
        <f t="shared" si="40"/>
        <v>1E-3</v>
      </c>
      <c r="AK53">
        <f t="shared" si="40"/>
        <v>1E-3</v>
      </c>
      <c r="AL53">
        <f t="shared" si="40"/>
        <v>1E-3</v>
      </c>
      <c r="AM53">
        <f t="shared" si="40"/>
        <v>1E-3</v>
      </c>
      <c r="AN53">
        <f t="shared" si="40"/>
        <v>1E-3</v>
      </c>
      <c r="AO53">
        <f t="shared" si="40"/>
        <v>1E-3</v>
      </c>
      <c r="AP53">
        <f t="shared" si="40"/>
        <v>1E-3</v>
      </c>
      <c r="AQ53">
        <f t="shared" si="40"/>
        <v>1E-3</v>
      </c>
      <c r="AR53">
        <f t="shared" si="40"/>
        <v>1E-3</v>
      </c>
    </row>
    <row r="54" spans="2:50" x14ac:dyDescent="0.15">
      <c r="D54" t="s">
        <v>55</v>
      </c>
      <c r="E54">
        <f>E38</f>
        <v>5.0000000000000004E-6</v>
      </c>
      <c r="F54">
        <f>F38</f>
        <v>5.0000000000000004E-6</v>
      </c>
      <c r="G54">
        <f t="shared" ref="G54:AR54" si="41">G38</f>
        <v>5.0000000000000004E-6</v>
      </c>
      <c r="H54">
        <f t="shared" si="41"/>
        <v>5.0000000000000004E-6</v>
      </c>
      <c r="I54">
        <f t="shared" si="41"/>
        <v>5.0000000000000004E-6</v>
      </c>
      <c r="J54">
        <f t="shared" si="41"/>
        <v>5.0000000000000004E-6</v>
      </c>
      <c r="K54">
        <f t="shared" si="41"/>
        <v>5.0000000000000004E-6</v>
      </c>
      <c r="L54">
        <f t="shared" si="41"/>
        <v>5.0000000000000004E-6</v>
      </c>
      <c r="M54">
        <f t="shared" si="41"/>
        <v>5.0000000000000004E-6</v>
      </c>
      <c r="N54">
        <f t="shared" si="41"/>
        <v>5.0000000000000004E-6</v>
      </c>
      <c r="O54">
        <f t="shared" si="41"/>
        <v>5.0000000000000004E-6</v>
      </c>
      <c r="P54">
        <f t="shared" si="41"/>
        <v>5.0000000000000004E-6</v>
      </c>
      <c r="Q54">
        <f t="shared" si="41"/>
        <v>5.0000000000000004E-6</v>
      </c>
      <c r="R54">
        <f t="shared" si="41"/>
        <v>5.0000000000000004E-6</v>
      </c>
      <c r="S54">
        <f t="shared" si="41"/>
        <v>5.0000000000000004E-6</v>
      </c>
      <c r="T54">
        <f t="shared" si="41"/>
        <v>5.0000000000000004E-6</v>
      </c>
      <c r="U54">
        <f t="shared" si="41"/>
        <v>5.0000000000000004E-6</v>
      </c>
      <c r="V54">
        <f t="shared" si="41"/>
        <v>5.0000000000000004E-6</v>
      </c>
      <c r="W54">
        <f t="shared" si="41"/>
        <v>5.0000000000000004E-6</v>
      </c>
      <c r="X54">
        <f t="shared" si="41"/>
        <v>5.0000000000000004E-6</v>
      </c>
      <c r="Y54">
        <f t="shared" si="41"/>
        <v>5.0000000000000004E-6</v>
      </c>
      <c r="Z54">
        <f t="shared" si="41"/>
        <v>5.0000000000000004E-6</v>
      </c>
      <c r="AA54">
        <f t="shared" si="41"/>
        <v>5.0000000000000004E-6</v>
      </c>
      <c r="AB54">
        <f t="shared" si="41"/>
        <v>5.0000000000000004E-6</v>
      </c>
      <c r="AC54">
        <f t="shared" si="41"/>
        <v>5.0000000000000004E-6</v>
      </c>
      <c r="AD54">
        <f t="shared" si="41"/>
        <v>5.0000000000000004E-6</v>
      </c>
      <c r="AE54">
        <f t="shared" si="41"/>
        <v>5.0000000000000004E-6</v>
      </c>
      <c r="AF54">
        <f t="shared" si="41"/>
        <v>5.0000000000000004E-6</v>
      </c>
      <c r="AG54">
        <f t="shared" si="41"/>
        <v>5.0000000000000004E-6</v>
      </c>
      <c r="AH54">
        <f t="shared" si="41"/>
        <v>5.0000000000000004E-6</v>
      </c>
      <c r="AI54">
        <f t="shared" si="41"/>
        <v>5.0000000000000004E-6</v>
      </c>
      <c r="AJ54">
        <f t="shared" si="41"/>
        <v>5.0000000000000004E-6</v>
      </c>
      <c r="AK54">
        <f t="shared" si="41"/>
        <v>5.0000000000000004E-6</v>
      </c>
      <c r="AL54">
        <f t="shared" si="41"/>
        <v>5.0000000000000004E-6</v>
      </c>
      <c r="AM54">
        <f t="shared" si="41"/>
        <v>5.0000000000000004E-6</v>
      </c>
      <c r="AN54">
        <f t="shared" si="41"/>
        <v>5.0000000000000004E-6</v>
      </c>
      <c r="AO54">
        <f t="shared" si="41"/>
        <v>5.0000000000000004E-6</v>
      </c>
      <c r="AP54">
        <f t="shared" si="41"/>
        <v>5.0000000000000004E-6</v>
      </c>
      <c r="AQ54">
        <f t="shared" si="41"/>
        <v>5.0000000000000004E-6</v>
      </c>
      <c r="AR54">
        <f t="shared" si="41"/>
        <v>5.0000000000000004E-6</v>
      </c>
      <c r="AS54" s="21"/>
      <c r="AT54" s="21"/>
      <c r="AU54" s="21"/>
      <c r="AV54" s="21"/>
      <c r="AW54" s="21"/>
      <c r="AX54" s="21"/>
    </row>
    <row r="55" spans="2:50" x14ac:dyDescent="0.15">
      <c r="D55" t="s">
        <v>17</v>
      </c>
      <c r="E55" s="17">
        <f>E50*E15</f>
        <v>-3.5753310385849284E-3</v>
      </c>
      <c r="F55" s="17">
        <f>F50*F15</f>
        <v>-3.0941075900359507E-3</v>
      </c>
      <c r="G55" s="17">
        <f t="shared" ref="G55:AR55" si="42">G50*G15</f>
        <v>-2.6132688011719558E-3</v>
      </c>
      <c r="H55" s="17">
        <f t="shared" si="42"/>
        <v>-2.1328142109680111E-3</v>
      </c>
      <c r="I55" s="17">
        <f t="shared" si="42"/>
        <v>-1.6527433591359008E-3</v>
      </c>
      <c r="J55" s="17">
        <f t="shared" si="42"/>
        <v>-1.1730557861221727E-3</v>
      </c>
      <c r="K55" s="17">
        <f t="shared" si="42"/>
        <v>-6.9375103310687731E-4</v>
      </c>
      <c r="L55" s="17">
        <f t="shared" si="42"/>
        <v>-2.1482864200231136E-4</v>
      </c>
      <c r="M55" s="17">
        <f t="shared" si="42"/>
        <v>2.6371184454892089E-4</v>
      </c>
      <c r="N55" s="17">
        <f t="shared" si="42"/>
        <v>7.418708831748174E-4</v>
      </c>
      <c r="O55" s="17">
        <f t="shared" si="42"/>
        <v>1.2196489297759065E-3</v>
      </c>
      <c r="P55" s="17">
        <f t="shared" si="42"/>
        <v>1.6970464395264929E-3</v>
      </c>
      <c r="Q55" s="17">
        <f t="shared" si="42"/>
        <v>2.1740638668758996E-3</v>
      </c>
      <c r="R55" s="17">
        <f t="shared" si="42"/>
        <v>2.6507016655503857E-3</v>
      </c>
      <c r="S55" s="17">
        <f t="shared" si="42"/>
        <v>3.1269602885540377E-3</v>
      </c>
      <c r="T55" s="17">
        <f t="shared" si="42"/>
        <v>3.6028401881706869E-3</v>
      </c>
      <c r="U55" s="17">
        <f t="shared" si="42"/>
        <v>4.078341815965128E-3</v>
      </c>
      <c r="V55" s="17">
        <f t="shared" si="42"/>
        <v>4.5534656227843584E-3</v>
      </c>
      <c r="W55" s="17">
        <f t="shared" si="42"/>
        <v>5.0282120587594598E-3</v>
      </c>
      <c r="X55" s="17">
        <f t="shared" si="42"/>
        <v>5.5025815733064903E-3</v>
      </c>
      <c r="Y55" s="17">
        <f t="shared" si="42"/>
        <v>5.9765746151283763E-3</v>
      </c>
      <c r="Z55" s="17">
        <f t="shared" si="42"/>
        <v>6.4501916322161163E-3</v>
      </c>
      <c r="AA55" s="17">
        <f t="shared" si="42"/>
        <v>6.9234330718499926E-3</v>
      </c>
      <c r="AB55" s="17">
        <f t="shared" si="42"/>
        <v>7.3962993806015254E-3</v>
      </c>
      <c r="AC55" s="17">
        <f t="shared" si="42"/>
        <v>7.8687910043339949E-3</v>
      </c>
      <c r="AD55" s="17">
        <f t="shared" si="42"/>
        <v>8.34090838820499E-3</v>
      </c>
      <c r="AE55" s="17">
        <f t="shared" si="42"/>
        <v>8.8126519766669274E-3</v>
      </c>
      <c r="AF55" s="17">
        <f t="shared" si="42"/>
        <v>9.2840222134685877E-3</v>
      </c>
      <c r="AG55" s="17">
        <f t="shared" si="42"/>
        <v>9.7550195416568376E-3</v>
      </c>
      <c r="AH55" s="17">
        <f t="shared" si="42"/>
        <v>1.0225644403577819E-2</v>
      </c>
      <c r="AI55" s="17">
        <f t="shared" si="42"/>
        <v>1.0695897240878128E-2</v>
      </c>
      <c r="AJ55" s="17">
        <f t="shared" si="42"/>
        <v>1.1165778494506744E-2</v>
      </c>
      <c r="AK55" s="17">
        <f t="shared" si="42"/>
        <v>1.1635288604715584E-2</v>
      </c>
      <c r="AL55" s="17">
        <f t="shared" si="42"/>
        <v>1.2104428011061643E-2</v>
      </c>
      <c r="AM55" s="17">
        <f t="shared" si="42"/>
        <v>1.2573197152408462E-2</v>
      </c>
      <c r="AN55" s="17">
        <f t="shared" si="42"/>
        <v>1.3041596466926335E-2</v>
      </c>
      <c r="AO55" s="17">
        <f t="shared" si="42"/>
        <v>1.3509626392095108E-2</v>
      </c>
      <c r="AP55" s="17">
        <f t="shared" si="42"/>
        <v>1.3977287364704365E-2</v>
      </c>
      <c r="AQ55" s="17">
        <f t="shared" si="42"/>
        <v>1.4444579820855568E-2</v>
      </c>
      <c r="AR55" s="17">
        <f t="shared" si="42"/>
        <v>1.4911504195963557E-2</v>
      </c>
      <c r="AS55" s="18"/>
      <c r="AT55" s="18"/>
      <c r="AU55" s="18"/>
      <c r="AV55" s="18"/>
      <c r="AW55" s="18"/>
      <c r="AX55" s="18"/>
    </row>
    <row r="56" spans="2:50" x14ac:dyDescent="0.15">
      <c r="D56" t="s">
        <v>57</v>
      </c>
      <c r="E56" s="10">
        <f>E50-E55</f>
        <v>-1.1882016818230579</v>
      </c>
      <c r="F56" s="10">
        <f>F50-F55</f>
        <v>-1.0282750890886143</v>
      </c>
      <c r="G56" s="10">
        <f t="shared" ref="G56:AR56" si="43">G50-G55</f>
        <v>-0.86847633158948001</v>
      </c>
      <c r="H56" s="10">
        <f t="shared" si="43"/>
        <v>-0.70880525611170231</v>
      </c>
      <c r="I56" s="10">
        <f t="shared" si="43"/>
        <v>-0.54926170968616439</v>
      </c>
      <c r="J56" s="10">
        <f t="shared" si="43"/>
        <v>-0.38984553958793539</v>
      </c>
      <c r="K56" s="10">
        <f t="shared" si="43"/>
        <v>-0.23055659333585224</v>
      </c>
      <c r="L56" s="10">
        <f t="shared" si="43"/>
        <v>-7.1394718692101469E-2</v>
      </c>
      <c r="M56" s="10">
        <f t="shared" si="43"/>
        <v>8.7640236338424715E-2</v>
      </c>
      <c r="N56" s="10">
        <f t="shared" si="43"/>
        <v>0.24654842350843098</v>
      </c>
      <c r="O56" s="10">
        <f t="shared" si="43"/>
        <v>0.40532999432885958</v>
      </c>
      <c r="P56" s="10">
        <f t="shared" si="43"/>
        <v>0.56398510006930447</v>
      </c>
      <c r="Q56" s="10">
        <f t="shared" si="43"/>
        <v>0.72251389175842395</v>
      </c>
      <c r="R56" s="10">
        <f t="shared" si="43"/>
        <v>0.88091652018457822</v>
      </c>
      <c r="S56" s="10">
        <f t="shared" si="43"/>
        <v>1.0391931358961253</v>
      </c>
      <c r="T56" s="10">
        <f t="shared" si="43"/>
        <v>1.1973438892020583</v>
      </c>
      <c r="U56" s="10">
        <f t="shared" si="43"/>
        <v>1.355368930172411</v>
      </c>
      <c r="V56" s="10">
        <f t="shared" si="43"/>
        <v>1.5132684086386683</v>
      </c>
      <c r="W56" s="10">
        <f t="shared" si="43"/>
        <v>1.6710424741943937</v>
      </c>
      <c r="X56" s="10">
        <f t="shared" si="43"/>
        <v>1.8286912761955236</v>
      </c>
      <c r="Y56" s="10">
        <f t="shared" si="43"/>
        <v>1.9862149637609969</v>
      </c>
      <c r="Z56" s="10">
        <f t="shared" si="43"/>
        <v>2.1436136857731563</v>
      </c>
      <c r="AA56" s="10">
        <f t="shared" si="43"/>
        <v>2.3008875908781476</v>
      </c>
      <c r="AB56" s="10">
        <f t="shared" si="43"/>
        <v>2.4580368274865734</v>
      </c>
      <c r="AC56" s="10">
        <f t="shared" si="43"/>
        <v>2.6150615437736646</v>
      </c>
      <c r="AD56" s="10">
        <f t="shared" si="43"/>
        <v>2.7719618876801251</v>
      </c>
      <c r="AE56" s="10">
        <f t="shared" si="43"/>
        <v>2.9287380069123086</v>
      </c>
      <c r="AF56" s="10">
        <f t="shared" si="43"/>
        <v>3.0853900489427275</v>
      </c>
      <c r="AG56" s="10">
        <f t="shared" si="43"/>
        <v>3.2419181610106222</v>
      </c>
      <c r="AH56" s="10">
        <f t="shared" si="43"/>
        <v>3.3983224901223621</v>
      </c>
      <c r="AI56" s="10">
        <f t="shared" si="43"/>
        <v>3.5546031830518312</v>
      </c>
      <c r="AJ56" s="10">
        <f t="shared" si="43"/>
        <v>3.7107603863410747</v>
      </c>
      <c r="AK56" s="10">
        <f t="shared" si="43"/>
        <v>3.8667942463004787</v>
      </c>
      <c r="AL56" s="10">
        <f t="shared" si="43"/>
        <v>4.0227049090094855</v>
      </c>
      <c r="AM56" s="10">
        <f t="shared" si="43"/>
        <v>4.1784925203170786</v>
      </c>
      <c r="AN56" s="10">
        <f t="shared" si="43"/>
        <v>4.3341572258418521</v>
      </c>
      <c r="AO56" s="10">
        <f t="shared" si="43"/>
        <v>4.4896991709729406</v>
      </c>
      <c r="AP56" s="10">
        <f t="shared" si="43"/>
        <v>4.6451185008700842</v>
      </c>
      <c r="AQ56" s="10">
        <f t="shared" si="43"/>
        <v>4.800415360464334</v>
      </c>
      <c r="AR56" s="10">
        <f t="shared" si="43"/>
        <v>4.955589894458555</v>
      </c>
    </row>
    <row r="57" spans="2:50" x14ac:dyDescent="0.15">
      <c r="D57" t="s">
        <v>11</v>
      </c>
      <c r="E57">
        <f>E56*E54</f>
        <v>-5.9410084091152895E-6</v>
      </c>
      <c r="F57">
        <f>F56*F54</f>
        <v>-5.1413754454430721E-6</v>
      </c>
      <c r="G57">
        <f t="shared" ref="G57:AR57" si="44">G56*G54</f>
        <v>-4.3423816579474004E-6</v>
      </c>
      <c r="H57">
        <f t="shared" si="44"/>
        <v>-3.5440262805585118E-6</v>
      </c>
      <c r="I57">
        <f t="shared" si="44"/>
        <v>-2.7463085484308221E-6</v>
      </c>
      <c r="J57">
        <f t="shared" si="44"/>
        <v>-1.9492276979396771E-6</v>
      </c>
      <c r="K57">
        <f t="shared" si="44"/>
        <v>-1.1527829666792614E-6</v>
      </c>
      <c r="L57">
        <f t="shared" si="44"/>
        <v>-3.5697359346050737E-7</v>
      </c>
      <c r="M57">
        <f t="shared" si="44"/>
        <v>4.3820118169212363E-7</v>
      </c>
      <c r="N57">
        <f t="shared" si="44"/>
        <v>1.2327421175421549E-6</v>
      </c>
      <c r="O57">
        <f t="shared" si="44"/>
        <v>2.0266499716442981E-6</v>
      </c>
      <c r="P57">
        <f t="shared" si="44"/>
        <v>2.8199255003465225E-6</v>
      </c>
      <c r="Q57">
        <f t="shared" si="44"/>
        <v>3.6125694587921201E-6</v>
      </c>
      <c r="R57">
        <f t="shared" si="44"/>
        <v>4.4045826009228912E-6</v>
      </c>
      <c r="S57">
        <f t="shared" si="44"/>
        <v>5.1959656794806264E-6</v>
      </c>
      <c r="T57">
        <f t="shared" si="44"/>
        <v>5.9867194460102917E-6</v>
      </c>
      <c r="U57">
        <f t="shared" si="44"/>
        <v>6.776844650862056E-6</v>
      </c>
      <c r="V57">
        <f t="shared" si="44"/>
        <v>7.5663420431933421E-6</v>
      </c>
      <c r="W57">
        <f t="shared" si="44"/>
        <v>8.3552123709719693E-6</v>
      </c>
      <c r="X57">
        <f t="shared" si="44"/>
        <v>9.1434563809776195E-6</v>
      </c>
      <c r="Y57">
        <f t="shared" si="44"/>
        <v>9.9310748188049858E-6</v>
      </c>
      <c r="Z57">
        <f t="shared" si="44"/>
        <v>1.0718068428865782E-5</v>
      </c>
      <c r="AA57">
        <f t="shared" si="44"/>
        <v>1.1504437954390739E-5</v>
      </c>
      <c r="AB57">
        <f t="shared" si="44"/>
        <v>1.2290184137432869E-5</v>
      </c>
      <c r="AC57">
        <f t="shared" si="44"/>
        <v>1.3075307718868323E-5</v>
      </c>
      <c r="AD57">
        <f t="shared" si="44"/>
        <v>1.3859809438400627E-5</v>
      </c>
      <c r="AE57">
        <f t="shared" si="44"/>
        <v>1.4643690034561544E-5</v>
      </c>
      <c r="AF57">
        <f t="shared" si="44"/>
        <v>1.5426950244713639E-5</v>
      </c>
      <c r="AG57">
        <f t="shared" si="44"/>
        <v>1.6209590805053114E-5</v>
      </c>
      <c r="AH57">
        <f t="shared" si="44"/>
        <v>1.6991612450611812E-5</v>
      </c>
      <c r="AI57">
        <f t="shared" si="44"/>
        <v>1.7773015915259156E-5</v>
      </c>
      <c r="AJ57">
        <f t="shared" si="44"/>
        <v>1.8553801931705374E-5</v>
      </c>
      <c r="AK57">
        <f t="shared" si="44"/>
        <v>1.9333971231502394E-5</v>
      </c>
      <c r="AL57">
        <f t="shared" si="44"/>
        <v>2.0113524545047428E-5</v>
      </c>
      <c r="AM57">
        <f t="shared" si="44"/>
        <v>2.0892462601585394E-5</v>
      </c>
      <c r="AN57">
        <f t="shared" si="44"/>
        <v>2.1670786129209263E-5</v>
      </c>
      <c r="AO57">
        <f t="shared" si="44"/>
        <v>2.2448495854864705E-5</v>
      </c>
      <c r="AP57">
        <f t="shared" si="44"/>
        <v>2.3225592504350422E-5</v>
      </c>
      <c r="AQ57">
        <f t="shared" si="44"/>
        <v>2.4002076802321672E-5</v>
      </c>
      <c r="AR57">
        <f t="shared" si="44"/>
        <v>2.4777949472292777E-5</v>
      </c>
    </row>
    <row r="58" spans="2:50" x14ac:dyDescent="0.15">
      <c r="D58" t="s">
        <v>24</v>
      </c>
      <c r="E58">
        <f>E53+E57</f>
        <v>9.9405899159088463E-4</v>
      </c>
      <c r="F58">
        <f>F53+F57</f>
        <v>9.9485862455455688E-4</v>
      </c>
      <c r="G58">
        <f t="shared" ref="G58:AR58" si="45">G53+G57</f>
        <v>9.9565761834205253E-4</v>
      </c>
      <c r="H58">
        <f t="shared" si="45"/>
        <v>9.9645597371944149E-4</v>
      </c>
      <c r="I58">
        <f t="shared" si="45"/>
        <v>9.9725369145156921E-4</v>
      </c>
      <c r="J58">
        <f t="shared" si="45"/>
        <v>9.980507723020603E-4</v>
      </c>
      <c r="K58">
        <f t="shared" si="45"/>
        <v>9.9884721703332076E-4</v>
      </c>
      <c r="L58">
        <f t="shared" si="45"/>
        <v>9.9964302640653943E-4</v>
      </c>
      <c r="M58">
        <f t="shared" si="45"/>
        <v>1.0004382011816922E-3</v>
      </c>
      <c r="N58">
        <f t="shared" si="45"/>
        <v>1.0012327421175422E-3</v>
      </c>
      <c r="O58">
        <f t="shared" si="45"/>
        <v>1.0020266499716443E-3</v>
      </c>
      <c r="P58">
        <f t="shared" si="45"/>
        <v>1.0028199255003466E-3</v>
      </c>
      <c r="Q58">
        <f t="shared" si="45"/>
        <v>1.0036125694587921E-3</v>
      </c>
      <c r="R58">
        <f t="shared" si="45"/>
        <v>1.004404582600923E-3</v>
      </c>
      <c r="S58">
        <f t="shared" si="45"/>
        <v>1.0051959656794806E-3</v>
      </c>
      <c r="T58">
        <f t="shared" si="45"/>
        <v>1.0059867194460103E-3</v>
      </c>
      <c r="U58">
        <f t="shared" si="45"/>
        <v>1.0067768446508621E-3</v>
      </c>
      <c r="V58">
        <f t="shared" si="45"/>
        <v>1.0075663420431934E-3</v>
      </c>
      <c r="W58">
        <f t="shared" si="45"/>
        <v>1.008355212370972E-3</v>
      </c>
      <c r="X58">
        <f t="shared" si="45"/>
        <v>1.0091434563809776E-3</v>
      </c>
      <c r="Y58">
        <f t="shared" si="45"/>
        <v>1.009931074818805E-3</v>
      </c>
      <c r="Z58">
        <f t="shared" si="45"/>
        <v>1.0107180684288657E-3</v>
      </c>
      <c r="AA58">
        <f t="shared" si="45"/>
        <v>1.0115044379543907E-3</v>
      </c>
      <c r="AB58">
        <f t="shared" si="45"/>
        <v>1.0122901841374328E-3</v>
      </c>
      <c r="AC58">
        <f t="shared" si="45"/>
        <v>1.0130753077188684E-3</v>
      </c>
      <c r="AD58">
        <f t="shared" si="45"/>
        <v>1.0138598094384006E-3</v>
      </c>
      <c r="AE58">
        <f t="shared" si="45"/>
        <v>1.0146436900345616E-3</v>
      </c>
      <c r="AF58">
        <f t="shared" si="45"/>
        <v>1.0154269502447137E-3</v>
      </c>
      <c r="AG58">
        <f t="shared" si="45"/>
        <v>1.0162095908050532E-3</v>
      </c>
      <c r="AH58">
        <f t="shared" si="45"/>
        <v>1.0169916124506118E-3</v>
      </c>
      <c r="AI58">
        <f t="shared" si="45"/>
        <v>1.0177730159152592E-3</v>
      </c>
      <c r="AJ58">
        <f t="shared" si="45"/>
        <v>1.0185538019317055E-3</v>
      </c>
      <c r="AK58">
        <f t="shared" si="45"/>
        <v>1.0193339712315024E-3</v>
      </c>
      <c r="AL58">
        <f t="shared" si="45"/>
        <v>1.0201135245450474E-3</v>
      </c>
      <c r="AM58">
        <f t="shared" si="45"/>
        <v>1.0208924626015853E-3</v>
      </c>
      <c r="AN58">
        <f t="shared" si="45"/>
        <v>1.0216707861292094E-3</v>
      </c>
      <c r="AO58">
        <f t="shared" si="45"/>
        <v>1.0224484958548648E-3</v>
      </c>
      <c r="AP58">
        <f t="shared" si="45"/>
        <v>1.0232255925043505E-3</v>
      </c>
      <c r="AQ58">
        <f t="shared" si="45"/>
        <v>1.0240020768023216E-3</v>
      </c>
      <c r="AR58">
        <f t="shared" si="45"/>
        <v>1.0247779494722928E-3</v>
      </c>
      <c r="AS58" s="22"/>
      <c r="AT58" s="22"/>
      <c r="AU58" s="22"/>
      <c r="AV58" s="22"/>
      <c r="AW58" s="22"/>
      <c r="AX58" s="22"/>
    </row>
    <row r="59" spans="2:50" x14ac:dyDescent="0.15">
      <c r="D59" t="s">
        <v>20</v>
      </c>
      <c r="E59">
        <f>(E58+E53)/2</f>
        <v>9.9702949579544243E-4</v>
      </c>
      <c r="F59">
        <f>(F58+F53)/2</f>
        <v>9.9742931227727845E-4</v>
      </c>
      <c r="G59">
        <f t="shared" ref="G59:AR59" si="46">(G58+G53)/2</f>
        <v>9.9782880917102627E-4</v>
      </c>
      <c r="H59">
        <f t="shared" si="46"/>
        <v>9.9822798685972065E-4</v>
      </c>
      <c r="I59">
        <f t="shared" si="46"/>
        <v>9.9862684572578461E-4</v>
      </c>
      <c r="J59">
        <f t="shared" si="46"/>
        <v>9.9902538615103016E-4</v>
      </c>
      <c r="K59">
        <f t="shared" si="46"/>
        <v>9.9942360851666039E-4</v>
      </c>
      <c r="L59">
        <f t="shared" si="46"/>
        <v>9.9982151320326972E-4</v>
      </c>
      <c r="M59">
        <f t="shared" si="46"/>
        <v>1.0002191005908461E-3</v>
      </c>
      <c r="N59">
        <f t="shared" si="46"/>
        <v>1.0006163710587711E-3</v>
      </c>
      <c r="O59">
        <f t="shared" si="46"/>
        <v>1.0010133249858221E-3</v>
      </c>
      <c r="P59">
        <f t="shared" si="46"/>
        <v>1.0014099627501734E-3</v>
      </c>
      <c r="Q59">
        <f t="shared" si="46"/>
        <v>1.0018062847293959E-3</v>
      </c>
      <c r="R59">
        <f t="shared" si="46"/>
        <v>1.0022022913004614E-3</v>
      </c>
      <c r="S59">
        <f t="shared" si="46"/>
        <v>1.0025979828397402E-3</v>
      </c>
      <c r="T59">
        <f t="shared" si="46"/>
        <v>1.0029933597230051E-3</v>
      </c>
      <c r="U59">
        <f t="shared" si="46"/>
        <v>1.0033884223254312E-3</v>
      </c>
      <c r="V59">
        <f t="shared" si="46"/>
        <v>1.0037831710215967E-3</v>
      </c>
      <c r="W59">
        <f t="shared" si="46"/>
        <v>1.0041776061854861E-3</v>
      </c>
      <c r="X59">
        <f t="shared" si="46"/>
        <v>1.0045717281904889E-3</v>
      </c>
      <c r="Y59">
        <f t="shared" si="46"/>
        <v>1.0049655374094026E-3</v>
      </c>
      <c r="Z59">
        <f t="shared" si="46"/>
        <v>1.0053590342144329E-3</v>
      </c>
      <c r="AA59">
        <f t="shared" si="46"/>
        <v>1.0057522189771953E-3</v>
      </c>
      <c r="AB59">
        <f t="shared" si="46"/>
        <v>1.0061450920687163E-3</v>
      </c>
      <c r="AC59">
        <f t="shared" si="46"/>
        <v>1.0065376538594341E-3</v>
      </c>
      <c r="AD59">
        <f t="shared" si="46"/>
        <v>1.0069299047192003E-3</v>
      </c>
      <c r="AE59">
        <f t="shared" si="46"/>
        <v>1.0073218450172808E-3</v>
      </c>
      <c r="AF59">
        <f t="shared" si="46"/>
        <v>1.0077134751223567E-3</v>
      </c>
      <c r="AG59">
        <f t="shared" si="46"/>
        <v>1.0081047954025265E-3</v>
      </c>
      <c r="AH59">
        <f t="shared" si="46"/>
        <v>1.008495806225306E-3</v>
      </c>
      <c r="AI59">
        <f t="shared" si="46"/>
        <v>1.0088865079576296E-3</v>
      </c>
      <c r="AJ59">
        <f t="shared" si="46"/>
        <v>1.0092769009658526E-3</v>
      </c>
      <c r="AK59">
        <f t="shared" si="46"/>
        <v>1.0096669856157511E-3</v>
      </c>
      <c r="AL59">
        <f t="shared" si="46"/>
        <v>1.0100567622725238E-3</v>
      </c>
      <c r="AM59">
        <f t="shared" si="46"/>
        <v>1.0104462313007927E-3</v>
      </c>
      <c r="AN59">
        <f t="shared" si="46"/>
        <v>1.0108353930646046E-3</v>
      </c>
      <c r="AO59">
        <f t="shared" si="46"/>
        <v>1.0112242479274323E-3</v>
      </c>
      <c r="AP59">
        <f t="shared" si="46"/>
        <v>1.0116127962521751E-3</v>
      </c>
      <c r="AQ59">
        <f t="shared" si="46"/>
        <v>1.0120010384011609E-3</v>
      </c>
      <c r="AR59">
        <f t="shared" si="46"/>
        <v>1.0123889747361463E-3</v>
      </c>
      <c r="AS59" s="17"/>
      <c r="AT59" s="17"/>
      <c r="AU59" s="17"/>
      <c r="AV59" s="17"/>
      <c r="AW59" s="17"/>
      <c r="AX59" s="17"/>
    </row>
    <row r="60" spans="2:50" x14ac:dyDescent="0.15">
      <c r="D60" t="s">
        <v>21</v>
      </c>
      <c r="E60">
        <f>E56/E59</f>
        <v>-1191.7417557191684</v>
      </c>
      <c r="F60">
        <f>F56/F59</f>
        <v>-1030.9252760387706</v>
      </c>
      <c r="G60">
        <f t="shared" ref="G60:AR60" si="47">G56/G59</f>
        <v>-870.36606240201729</v>
      </c>
      <c r="H60">
        <f t="shared" si="47"/>
        <v>-710.06349796052109</v>
      </c>
      <c r="I60">
        <f t="shared" si="47"/>
        <v>-550.01696783644002</v>
      </c>
      <c r="J60">
        <f t="shared" si="47"/>
        <v>-390.22585911445447</v>
      </c>
      <c r="K60">
        <f t="shared" si="47"/>
        <v>-230.68956083401233</v>
      </c>
      <c r="L60">
        <f t="shared" si="47"/>
        <v>-71.407463981610178</v>
      </c>
      <c r="M60">
        <f t="shared" si="47"/>
        <v>87.621038517115068</v>
      </c>
      <c r="N60">
        <f t="shared" si="47"/>
        <v>246.39655180491744</v>
      </c>
      <c r="O60">
        <f t="shared" si="47"/>
        <v>404.91967910077568</v>
      </c>
      <c r="P60">
        <f t="shared" si="47"/>
        <v>563.19102170746487</v>
      </c>
      <c r="Q60">
        <f t="shared" si="47"/>
        <v>721.21117901909213</v>
      </c>
      <c r="R60">
        <f t="shared" si="47"/>
        <v>878.98074852882019</v>
      </c>
      <c r="S60">
        <f t="shared" si="47"/>
        <v>1036.5003258362176</v>
      </c>
      <c r="T60">
        <f t="shared" si="47"/>
        <v>1193.7705046549129</v>
      </c>
      <c r="U60">
        <f t="shared" si="47"/>
        <v>1350.7918768199831</v>
      </c>
      <c r="V60">
        <f t="shared" si="47"/>
        <v>1507.5650322953161</v>
      </c>
      <c r="W60">
        <f t="shared" si="47"/>
        <v>1664.0905591811495</v>
      </c>
      <c r="X60">
        <f t="shared" si="47"/>
        <v>1820.3690437212499</v>
      </c>
      <c r="Y60">
        <f t="shared" si="47"/>
        <v>1976.4010703103875</v>
      </c>
      <c r="Z60">
        <f t="shared" si="47"/>
        <v>2132.1872215015528</v>
      </c>
      <c r="AA60">
        <f t="shared" si="47"/>
        <v>2287.7280780131382</v>
      </c>
      <c r="AB60">
        <f t="shared" si="47"/>
        <v>2443.0242187363347</v>
      </c>
      <c r="AC60">
        <f t="shared" si="47"/>
        <v>2598.0762207420266</v>
      </c>
      <c r="AD60">
        <f t="shared" si="47"/>
        <v>2752.8846592883087</v>
      </c>
      <c r="AE60">
        <f t="shared" si="47"/>
        <v>2907.4501078273206</v>
      </c>
      <c r="AF60">
        <f t="shared" si="47"/>
        <v>3061.7731380123691</v>
      </c>
      <c r="AG60">
        <f t="shared" si="47"/>
        <v>3215.8543197050813</v>
      </c>
      <c r="AH60">
        <f t="shared" si="47"/>
        <v>3369.6942209823624</v>
      </c>
      <c r="AI60">
        <f t="shared" si="47"/>
        <v>3523.2934081433018</v>
      </c>
      <c r="AJ60">
        <f t="shared" si="47"/>
        <v>3676.6524457163046</v>
      </c>
      <c r="AK60">
        <f t="shared" si="47"/>
        <v>3829.7718964657365</v>
      </c>
      <c r="AL60">
        <f t="shared" si="47"/>
        <v>3982.6523213990599</v>
      </c>
      <c r="AM60">
        <f t="shared" si="47"/>
        <v>4135.2942797737178</v>
      </c>
      <c r="AN60">
        <f t="shared" si="47"/>
        <v>4287.6983291035667</v>
      </c>
      <c r="AO60">
        <f t="shared" si="47"/>
        <v>4439.8650251661402</v>
      </c>
      <c r="AP60">
        <f t="shared" si="47"/>
        <v>4591.7949220090213</v>
      </c>
      <c r="AQ60">
        <f t="shared" si="47"/>
        <v>4743.4885719568119</v>
      </c>
      <c r="AR60">
        <f t="shared" si="47"/>
        <v>4894.9465256178883</v>
      </c>
      <c r="AS60" s="19"/>
      <c r="AT60" s="19"/>
      <c r="AU60" s="19"/>
      <c r="AV60" s="19"/>
      <c r="AW60" s="19"/>
      <c r="AX60" s="19"/>
    </row>
    <row r="61" spans="2:50" x14ac:dyDescent="0.15">
      <c r="AS61" s="15"/>
      <c r="AT61" s="15"/>
      <c r="AU61" s="15"/>
      <c r="AV61" s="15"/>
      <c r="AW61" s="15"/>
      <c r="AX61" s="15"/>
    </row>
    <row r="62" spans="2:50" x14ac:dyDescent="0.15">
      <c r="D62" t="s">
        <v>46</v>
      </c>
      <c r="E62" s="18">
        <f>E52-E51</f>
        <v>2.4427138366263534E-2</v>
      </c>
      <c r="F62" s="18">
        <f>F52-F51</f>
        <v>0.43368332134514276</v>
      </c>
      <c r="G62" s="18">
        <f t="shared" ref="G62:AR62" si="48">G52-G51</f>
        <v>0.71471960935275547</v>
      </c>
      <c r="H62" s="18">
        <f t="shared" si="48"/>
        <v>0.86768967732064084</v>
      </c>
      <c r="I62" s="18">
        <f t="shared" si="48"/>
        <v>0.89274695469975995</v>
      </c>
      <c r="J62" s="18">
        <f t="shared" si="48"/>
        <v>0.79004462595162295</v>
      </c>
      <c r="K62" s="18">
        <f t="shared" si="48"/>
        <v>0.55973563103640345</v>
      </c>
      <c r="L62" s="18">
        <f t="shared" si="48"/>
        <v>0.20197266590088248</v>
      </c>
      <c r="M62" s="18">
        <f t="shared" si="48"/>
        <v>-0.28309181703534136</v>
      </c>
      <c r="N62" s="18">
        <f t="shared" si="48"/>
        <v>-0.89530560839421014</v>
      </c>
      <c r="O62" s="18">
        <f t="shared" si="48"/>
        <v>-1.6345167413554691</v>
      </c>
      <c r="P62" s="18">
        <f t="shared" si="48"/>
        <v>-2.5005734911735544</v>
      </c>
      <c r="Q62" s="18">
        <f t="shared" si="48"/>
        <v>-3.4933243746954759</v>
      </c>
      <c r="R62" s="18">
        <f t="shared" si="48"/>
        <v>-4.6126181498805181</v>
      </c>
      <c r="S62" s="18">
        <f t="shared" si="48"/>
        <v>-5.8583038153208236</v>
      </c>
      <c r="T62" s="18">
        <f t="shared" si="48"/>
        <v>-7.2302306097622022</v>
      </c>
      <c r="U62" s="18">
        <f t="shared" si="48"/>
        <v>-8.728248011628466</v>
      </c>
      <c r="V62" s="18">
        <f t="shared" si="48"/>
        <v>-10.352205738542807</v>
      </c>
      <c r="W62" s="18">
        <f t="shared" si="48"/>
        <v>-12.101953746855997</v>
      </c>
      <c r="X62" s="18">
        <f t="shared" si="48"/>
        <v>-13.977342231169814</v>
      </c>
      <c r="Y62" s="18">
        <f t="shared" si="48"/>
        <v>-15.978221623865466</v>
      </c>
      <c r="Z62" s="18">
        <f t="shared" si="48"/>
        <v>-18.104442594632474</v>
      </c>
      <c r="AA62" s="18">
        <f t="shared" si="48"/>
        <v>-20.355856049998238</v>
      </c>
      <c r="AB62" s="18">
        <f t="shared" si="48"/>
        <v>-22.732313132856689</v>
      </c>
      <c r="AC62" s="18">
        <f t="shared" si="48"/>
        <v>-25.233665222001946</v>
      </c>
      <c r="AD62" s="18">
        <f t="shared" si="48"/>
        <v>-27.859763931660837</v>
      </c>
      <c r="AE62" s="18">
        <f t="shared" si="48"/>
        <v>-30.610461111029053</v>
      </c>
      <c r="AF62" s="18">
        <f t="shared" si="48"/>
        <v>-33.485608843799582</v>
      </c>
      <c r="AG62" s="18">
        <f t="shared" si="48"/>
        <v>-36.48505944770659</v>
      </c>
      <c r="AH62" s="18">
        <f t="shared" si="48"/>
        <v>-39.608665474059762</v>
      </c>
      <c r="AI62" s="18">
        <f t="shared" si="48"/>
        <v>-42.856279707281374</v>
      </c>
      <c r="AJ62" s="18">
        <f t="shared" si="48"/>
        <v>-46.227755164446535</v>
      </c>
      <c r="AK62" s="18">
        <f t="shared" si="48"/>
        <v>-49.722945094823899</v>
      </c>
      <c r="AL62" s="18">
        <f t="shared" si="48"/>
        <v>-53.341702979416368</v>
      </c>
      <c r="AM62" s="18">
        <f t="shared" si="48"/>
        <v>-57.08388253051362</v>
      </c>
      <c r="AN62" s="18">
        <f t="shared" si="48"/>
        <v>-60.949337691212349</v>
      </c>
      <c r="AO62" s="18">
        <f t="shared" si="48"/>
        <v>-64.937922634991992</v>
      </c>
      <c r="AP62" s="18">
        <f t="shared" si="48"/>
        <v>-69.049491765229504</v>
      </c>
      <c r="AQ62" s="18">
        <f t="shared" si="48"/>
        <v>-73.283899714773725</v>
      </c>
      <c r="AR62" s="18">
        <f t="shared" si="48"/>
        <v>-77.641001345480618</v>
      </c>
    </row>
    <row r="63" spans="2:50" x14ac:dyDescent="0.15">
      <c r="D63" t="s">
        <v>58</v>
      </c>
      <c r="E63" s="18">
        <f>E60-E52</f>
        <v>3.5257142474392822E-2</v>
      </c>
      <c r="F63" s="18">
        <f>F60-F52</f>
        <v>0.44392063987970687</v>
      </c>
      <c r="G63" s="18">
        <f t="shared" ref="G63:AR63" si="49">G60-G52</f>
        <v>0.7235379886346891</v>
      </c>
      <c r="H63" s="18">
        <f t="shared" si="49"/>
        <v>0.8745723621492516</v>
      </c>
      <c r="I63" s="18">
        <f t="shared" si="49"/>
        <v>0.89748520886030292</v>
      </c>
      <c r="J63" s="18">
        <f t="shared" si="49"/>
        <v>0.79273625960308891</v>
      </c>
      <c r="K63" s="18">
        <f t="shared" si="49"/>
        <v>0.56078353494677913</v>
      </c>
      <c r="L63" s="18">
        <f t="shared" si="49"/>
        <v>0.20208335249360232</v>
      </c>
      <c r="M63" s="18">
        <f t="shared" si="49"/>
        <v>-0.28290966585856836</v>
      </c>
      <c r="N63" s="18">
        <f t="shared" si="49"/>
        <v>-0.89374258668834727</v>
      </c>
      <c r="O63" s="18">
        <f t="shared" si="49"/>
        <v>-1.6299641578597743</v>
      </c>
      <c r="P63" s="18">
        <f t="shared" si="49"/>
        <v>-2.4911248013661407</v>
      </c>
      <c r="Q63" s="18">
        <f t="shared" si="49"/>
        <v>-3.4767766062077499</v>
      </c>
      <c r="R63" s="18">
        <f t="shared" si="49"/>
        <v>-4.5864733213084037</v>
      </c>
      <c r="S63" s="18">
        <f t="shared" si="49"/>
        <v>-5.8197703484615886</v>
      </c>
      <c r="T63" s="18">
        <f t="shared" si="49"/>
        <v>-7.1762247353160546</v>
      </c>
      <c r="U63" s="18">
        <f t="shared" si="49"/>
        <v>-8.6553951683929427</v>
      </c>
      <c r="V63" s="18">
        <f t="shared" si="49"/>
        <v>-10.256841966136562</v>
      </c>
      <c r="W63" s="18">
        <f t="shared" si="49"/>
        <v>-11.980127072003597</v>
      </c>
      <c r="X63" s="18">
        <f t="shared" si="49"/>
        <v>-13.824814047580276</v>
      </c>
      <c r="Y63" s="18">
        <f t="shared" si="49"/>
        <v>-15.790468065737741</v>
      </c>
      <c r="Z63" s="18">
        <f t="shared" si="49"/>
        <v>-17.876655903819483</v>
      </c>
      <c r="AA63" s="18">
        <f t="shared" si="49"/>
        <v>-20.082945936859232</v>
      </c>
      <c r="AB63" s="18">
        <f t="shared" si="49"/>
        <v>-22.408908130840246</v>
      </c>
      <c r="AC63" s="18">
        <f t="shared" si="49"/>
        <v>-24.854114035971634</v>
      </c>
      <c r="AD63" s="18">
        <f t="shared" si="49"/>
        <v>-27.418136780021541</v>
      </c>
      <c r="AE63" s="18">
        <f t="shared" si="49"/>
        <v>-30.100551061655096</v>
      </c>
      <c r="AF63" s="18">
        <f t="shared" si="49"/>
        <v>-32.900933143826933</v>
      </c>
      <c r="AG63" s="18">
        <f t="shared" si="49"/>
        <v>-35.818860847197811</v>
      </c>
      <c r="AH63" s="18">
        <f t="shared" si="49"/>
        <v>-38.853913543577619</v>
      </c>
      <c r="AI63" s="18">
        <f t="shared" si="49"/>
        <v>-42.005672149407474</v>
      </c>
      <c r="AJ63" s="18">
        <f t="shared" si="49"/>
        <v>-45.273719119276848</v>
      </c>
      <c r="AK63" s="18">
        <f t="shared" si="49"/>
        <v>-48.657638439457969</v>
      </c>
      <c r="AL63" s="18">
        <f t="shared" si="49"/>
        <v>-52.157015621487517</v>
      </c>
      <c r="AM63" s="18">
        <f t="shared" si="49"/>
        <v>-55.771437695769237</v>
      </c>
      <c r="AN63" s="18">
        <f t="shared" si="49"/>
        <v>-59.500493205211569</v>
      </c>
      <c r="AO63" s="18">
        <f t="shared" si="49"/>
        <v>-63.343772198895749</v>
      </c>
      <c r="AP63" s="18">
        <f t="shared" si="49"/>
        <v>-67.300866225767095</v>
      </c>
      <c r="AQ63" s="18">
        <f t="shared" si="49"/>
        <v>-71.371368328377685</v>
      </c>
      <c r="AR63" s="18">
        <f t="shared" si="49"/>
        <v>-75.554873036630852</v>
      </c>
    </row>
    <row r="65" spans="2:44" x14ac:dyDescent="0.15">
      <c r="B65" s="1" t="s">
        <v>34</v>
      </c>
      <c r="C65" s="14" t="s">
        <v>13</v>
      </c>
      <c r="D65" s="1" t="s">
        <v>35</v>
      </c>
      <c r="E65" s="21">
        <f>E46-E23</f>
        <v>-1.7767517887957638</v>
      </c>
      <c r="F65" s="21">
        <f>F46-F23</f>
        <v>-1.5347747228454409</v>
      </c>
      <c r="G65" s="21">
        <f t="shared" ref="G65:AR65" si="50">G46-G23</f>
        <v>-1.2933158716809885</v>
      </c>
      <c r="H65" s="21">
        <f t="shared" si="50"/>
        <v>-1.0526799804571283</v>
      </c>
      <c r="I65" s="21">
        <f t="shared" si="50"/>
        <v>-0.81317081829854487</v>
      </c>
      <c r="J65" s="21">
        <f t="shared" si="50"/>
        <v>-0.57509118026143824</v>
      </c>
      <c r="K65" s="21">
        <f t="shared" si="50"/>
        <v>-0.33874288929700924</v>
      </c>
      <c r="L65" s="21">
        <f t="shared" si="50"/>
        <v>-0.1044267982138507</v>
      </c>
      <c r="M65" s="21">
        <f t="shared" si="50"/>
        <v>0.12755720835951934</v>
      </c>
      <c r="N65" s="21">
        <f t="shared" si="50"/>
        <v>0.35691021201216699</v>
      </c>
      <c r="O65" s="21">
        <f t="shared" si="50"/>
        <v>0.58333425858870669</v>
      </c>
      <c r="P65" s="21">
        <f t="shared" si="50"/>
        <v>0.80653235622764896</v>
      </c>
      <c r="Q65" s="21">
        <f t="shared" si="50"/>
        <v>1.0262084733997199</v>
      </c>
      <c r="R65" s="21">
        <f t="shared" si="50"/>
        <v>1.2420675369463652</v>
      </c>
      <c r="S65" s="21">
        <f t="shared" si="50"/>
        <v>1.4538154301185386</v>
      </c>
      <c r="T65" s="21">
        <f t="shared" si="50"/>
        <v>1.6611589906171957</v>
      </c>
      <c r="U65" s="21">
        <f t="shared" si="50"/>
        <v>1.863806008632082</v>
      </c>
      <c r="V65" s="21">
        <f t="shared" si="50"/>
        <v>2.061465224880294</v>
      </c>
      <c r="W65" s="21">
        <f t="shared" si="50"/>
        <v>2.2538463286507522</v>
      </c>
      <c r="X65" s="21">
        <f t="shared" si="50"/>
        <v>2.4406599558424205</v>
      </c>
      <c r="Y65" s="21">
        <f t="shared" si="50"/>
        <v>2.6216176870048002</v>
      </c>
      <c r="Z65" s="21">
        <f t="shared" si="50"/>
        <v>2.7964320453820619</v>
      </c>
      <c r="AA65" s="21">
        <f t="shared" si="50"/>
        <v>2.9648164949539932</v>
      </c>
      <c r="AB65" s="21">
        <f t="shared" si="50"/>
        <v>3.1264854384803584</v>
      </c>
      <c r="AC65" s="21">
        <f t="shared" si="50"/>
        <v>3.2811542155413917</v>
      </c>
      <c r="AD65" s="21">
        <f t="shared" si="50"/>
        <v>3.4285391005864767</v>
      </c>
      <c r="AE65" s="21">
        <f t="shared" si="50"/>
        <v>3.5683573009737302</v>
      </c>
      <c r="AF65" s="21">
        <f t="shared" si="50"/>
        <v>3.7003269550218647</v>
      </c>
      <c r="AG65" s="21">
        <f t="shared" si="50"/>
        <v>3.8241671300447706</v>
      </c>
      <c r="AH65" s="21">
        <f t="shared" si="50"/>
        <v>3.9395978204115636</v>
      </c>
      <c r="AI65" s="21">
        <f t="shared" si="50"/>
        <v>4.0463399455820763</v>
      </c>
      <c r="AJ65" s="21">
        <f t="shared" si="50"/>
        <v>4.1441153481655419</v>
      </c>
      <c r="AK65" s="21">
        <f t="shared" si="50"/>
        <v>4.2326467919592687</v>
      </c>
      <c r="AL65" s="21">
        <f t="shared" si="50"/>
        <v>4.3116579600073237</v>
      </c>
      <c r="AM65" s="21">
        <f t="shared" si="50"/>
        <v>4.3808734526373883</v>
      </c>
      <c r="AN65" s="21">
        <f t="shared" si="50"/>
        <v>4.4400187855299009</v>
      </c>
      <c r="AO65" s="21">
        <f t="shared" si="50"/>
        <v>4.4888203877526394</v>
      </c>
      <c r="AP65" s="21">
        <f t="shared" si="50"/>
        <v>4.5270055998280441</v>
      </c>
      <c r="AQ65" s="21">
        <f t="shared" si="50"/>
        <v>4.5543026717732573</v>
      </c>
      <c r="AR65" s="21">
        <f t="shared" si="50"/>
        <v>4.5704407611610804</v>
      </c>
    </row>
    <row r="66" spans="2:44" x14ac:dyDescent="0.15">
      <c r="C66" t="s">
        <v>13</v>
      </c>
      <c r="D66" t="s">
        <v>48</v>
      </c>
      <c r="E66" s="18">
        <f>E62+E63</f>
        <v>5.9684280840656356E-2</v>
      </c>
      <c r="F66" s="18">
        <f>F62+F63</f>
        <v>0.87760396122484963</v>
      </c>
      <c r="G66" s="18">
        <f t="shared" ref="G66:AR66" si="51">G62+G63</f>
        <v>1.4382575979874446</v>
      </c>
      <c r="H66" s="18">
        <f t="shared" si="51"/>
        <v>1.7422620394698924</v>
      </c>
      <c r="I66" s="18">
        <f t="shared" si="51"/>
        <v>1.7902321635600629</v>
      </c>
      <c r="J66" s="18">
        <f t="shared" si="51"/>
        <v>1.5827808855547119</v>
      </c>
      <c r="K66" s="18">
        <f t="shared" si="51"/>
        <v>1.1205191659831826</v>
      </c>
      <c r="L66" s="18">
        <f t="shared" si="51"/>
        <v>0.40405601839448479</v>
      </c>
      <c r="M66" s="18">
        <f t="shared" si="51"/>
        <v>-0.56600148289390972</v>
      </c>
      <c r="N66" s="18">
        <f t="shared" si="51"/>
        <v>-1.7890481950825574</v>
      </c>
      <c r="O66" s="18">
        <f t="shared" si="51"/>
        <v>-3.2644808992152434</v>
      </c>
      <c r="P66" s="18">
        <f t="shared" si="51"/>
        <v>-4.9916982925396951</v>
      </c>
      <c r="Q66" s="18">
        <f t="shared" si="51"/>
        <v>-6.9701009809032257</v>
      </c>
      <c r="R66" s="18">
        <f t="shared" si="51"/>
        <v>-9.1990914711889218</v>
      </c>
      <c r="S66" s="18">
        <f t="shared" si="51"/>
        <v>-11.678074163782412</v>
      </c>
      <c r="T66" s="18">
        <f t="shared" si="51"/>
        <v>-14.406455345078257</v>
      </c>
      <c r="U66" s="18">
        <f t="shared" si="51"/>
        <v>-17.383643180021409</v>
      </c>
      <c r="V66" s="18">
        <f t="shared" si="51"/>
        <v>-20.609047704679369</v>
      </c>
      <c r="W66" s="18">
        <f t="shared" si="51"/>
        <v>-24.082080818859595</v>
      </c>
      <c r="X66" s="18">
        <f t="shared" si="51"/>
        <v>-27.80215627875009</v>
      </c>
      <c r="Y66" s="18">
        <f t="shared" si="51"/>
        <v>-31.768689689603207</v>
      </c>
      <c r="Z66" s="18">
        <f t="shared" si="51"/>
        <v>-35.981098498451956</v>
      </c>
      <c r="AA66" s="18">
        <f t="shared" si="51"/>
        <v>-40.43880198685747</v>
      </c>
      <c r="AB66" s="18">
        <f t="shared" si="51"/>
        <v>-45.141221263696934</v>
      </c>
      <c r="AC66" s="18">
        <f t="shared" si="51"/>
        <v>-50.08777925797358</v>
      </c>
      <c r="AD66" s="18">
        <f t="shared" si="51"/>
        <v>-55.277900711682378</v>
      </c>
      <c r="AE66" s="18">
        <f t="shared" si="51"/>
        <v>-60.71101217268415</v>
      </c>
      <c r="AF66" s="18">
        <f t="shared" si="51"/>
        <v>-66.386541987626515</v>
      </c>
      <c r="AG66" s="18">
        <f t="shared" si="51"/>
        <v>-72.303920294904401</v>
      </c>
      <c r="AH66" s="18">
        <f t="shared" si="51"/>
        <v>-78.462579017637381</v>
      </c>
      <c r="AI66" s="18">
        <f t="shared" si="51"/>
        <v>-84.861951856688847</v>
      </c>
      <c r="AJ66" s="18">
        <f t="shared" si="51"/>
        <v>-91.501474283723383</v>
      </c>
      <c r="AK66" s="18">
        <f t="shared" si="51"/>
        <v>-98.380583534281868</v>
      </c>
      <c r="AL66" s="18">
        <f t="shared" si="51"/>
        <v>-105.49871860090389</v>
      </c>
      <c r="AM66" s="18">
        <f t="shared" si="51"/>
        <v>-112.85532022628286</v>
      </c>
      <c r="AN66" s="18">
        <f t="shared" si="51"/>
        <v>-120.44983089642392</v>
      </c>
      <c r="AO66" s="18">
        <f t="shared" si="51"/>
        <v>-128.28169483388774</v>
      </c>
      <c r="AP66" s="18">
        <f t="shared" si="51"/>
        <v>-136.3503579909966</v>
      </c>
      <c r="AQ66" s="18">
        <f t="shared" si="51"/>
        <v>-144.65526804315141</v>
      </c>
      <c r="AR66" s="18">
        <f t="shared" si="51"/>
        <v>-153.19587438211147</v>
      </c>
    </row>
    <row r="67" spans="2:44" x14ac:dyDescent="0.15">
      <c r="D67" t="s">
        <v>74</v>
      </c>
      <c r="E67" s="18" t="b">
        <f>AND(E20&gt;=0,E21&gt;=0,E27&gt;=0,E22&gt;=0,E23&gt;=0,E30&gt;=0,E31&gt;=0,E38&gt;=0,E39&gt;=0,E40&gt;=0,E42&gt;=0,E43&gt;=0,E35&gt;=0,E46&gt;=0,E44&gt;=0,E50&gt;=0,E51&gt;=0,E52&gt;=0,E55&gt;=0,E54&gt;=0,E56&gt;=0,E57&gt;=0,E59&gt;=0,E60&gt;=0)</f>
        <v>0</v>
      </c>
      <c r="F67" s="18" t="b">
        <f t="shared" ref="F67:AR67" si="52">AND(F20&gt;=0,F21&gt;=0,F27&gt;=0,F22&gt;=0,F23&gt;=0,F30&gt;=0,F31&gt;=0,F38&gt;=0,F39&gt;=0,F40&gt;=0,F42&gt;=0,F43&gt;=0,F35&gt;=0,F46&gt;=0,F44&gt;=0,F50&gt;=0,F51&gt;=0,F52&gt;=0,F55&gt;=0,F54&gt;=0,F56&gt;=0,F57&gt;=0,F59&gt;=0,F60&gt;=0)</f>
        <v>0</v>
      </c>
      <c r="G67" s="18" t="b">
        <f t="shared" si="52"/>
        <v>0</v>
      </c>
      <c r="H67" s="18" t="b">
        <f t="shared" si="52"/>
        <v>0</v>
      </c>
      <c r="I67" s="18" t="b">
        <f t="shared" si="52"/>
        <v>0</v>
      </c>
      <c r="J67" s="18" t="b">
        <f t="shared" si="52"/>
        <v>0</v>
      </c>
      <c r="K67" s="18" t="b">
        <f t="shared" si="52"/>
        <v>0</v>
      </c>
      <c r="L67" s="18" t="b">
        <f t="shared" si="52"/>
        <v>0</v>
      </c>
      <c r="M67" s="18" t="b">
        <f t="shared" si="52"/>
        <v>1</v>
      </c>
      <c r="N67" s="18" t="b">
        <f t="shared" si="52"/>
        <v>1</v>
      </c>
      <c r="O67" s="18" t="b">
        <f t="shared" si="52"/>
        <v>1</v>
      </c>
      <c r="P67" s="18" t="b">
        <f t="shared" si="52"/>
        <v>1</v>
      </c>
      <c r="Q67" s="18" t="b">
        <f t="shared" si="52"/>
        <v>1</v>
      </c>
      <c r="R67" s="18" t="b">
        <f t="shared" si="52"/>
        <v>1</v>
      </c>
      <c r="S67" s="18" t="b">
        <f t="shared" si="52"/>
        <v>1</v>
      </c>
      <c r="T67" s="18" t="b">
        <f t="shared" si="52"/>
        <v>1</v>
      </c>
      <c r="U67" s="18" t="b">
        <f t="shared" si="52"/>
        <v>1</v>
      </c>
      <c r="V67" s="18" t="b">
        <f t="shared" si="52"/>
        <v>1</v>
      </c>
      <c r="W67" s="18" t="b">
        <f t="shared" si="52"/>
        <v>1</v>
      </c>
      <c r="X67" s="18" t="b">
        <f t="shared" si="52"/>
        <v>1</v>
      </c>
      <c r="Y67" s="18" t="b">
        <f t="shared" si="52"/>
        <v>1</v>
      </c>
      <c r="Z67" s="18" t="b">
        <f t="shared" si="52"/>
        <v>1</v>
      </c>
      <c r="AA67" s="18" t="b">
        <f t="shared" si="52"/>
        <v>1</v>
      </c>
      <c r="AB67" s="18" t="b">
        <f t="shared" si="52"/>
        <v>1</v>
      </c>
      <c r="AC67" s="18" t="b">
        <f t="shared" si="52"/>
        <v>1</v>
      </c>
      <c r="AD67" s="18" t="b">
        <f t="shared" si="52"/>
        <v>1</v>
      </c>
      <c r="AE67" s="18" t="b">
        <f t="shared" si="52"/>
        <v>1</v>
      </c>
      <c r="AF67" s="18" t="b">
        <f t="shared" si="52"/>
        <v>1</v>
      </c>
      <c r="AG67" s="18" t="b">
        <f t="shared" si="52"/>
        <v>1</v>
      </c>
      <c r="AH67" s="18" t="b">
        <f t="shared" si="52"/>
        <v>1</v>
      </c>
      <c r="AI67" s="18" t="b">
        <f t="shared" si="52"/>
        <v>1</v>
      </c>
      <c r="AJ67" s="18" t="b">
        <f t="shared" si="52"/>
        <v>1</v>
      </c>
      <c r="AK67" s="18" t="b">
        <f t="shared" si="52"/>
        <v>1</v>
      </c>
      <c r="AL67" s="18" t="b">
        <f t="shared" si="52"/>
        <v>1</v>
      </c>
      <c r="AM67" s="18" t="b">
        <f t="shared" si="52"/>
        <v>1</v>
      </c>
      <c r="AN67" s="18" t="b">
        <f t="shared" si="52"/>
        <v>1</v>
      </c>
      <c r="AO67" s="18" t="b">
        <f t="shared" si="52"/>
        <v>1</v>
      </c>
      <c r="AP67" s="18" t="b">
        <f t="shared" si="52"/>
        <v>1</v>
      </c>
      <c r="AQ67" s="18" t="b">
        <f t="shared" si="52"/>
        <v>1</v>
      </c>
      <c r="AR67" s="18" t="b">
        <f t="shared" si="52"/>
        <v>1</v>
      </c>
    </row>
    <row r="68" spans="2:44" x14ac:dyDescent="0.15">
      <c r="C68" t="s">
        <v>13</v>
      </c>
      <c r="D68" t="s">
        <v>50</v>
      </c>
      <c r="E68">
        <f>IF(E67,(E65*E6)+(E66*(1-E6)),0)</f>
        <v>0</v>
      </c>
      <c r="F68">
        <f t="shared" ref="F68:AR68" si="53">IF(F67,(F65*F6)+(F66*(1-F6)),0)</f>
        <v>0</v>
      </c>
      <c r="G68">
        <f t="shared" si="53"/>
        <v>0</v>
      </c>
      <c r="H68">
        <f t="shared" si="53"/>
        <v>0</v>
      </c>
      <c r="I68">
        <f t="shared" si="53"/>
        <v>0</v>
      </c>
      <c r="J68">
        <f t="shared" si="53"/>
        <v>0</v>
      </c>
      <c r="K68">
        <f t="shared" si="53"/>
        <v>0</v>
      </c>
      <c r="L68">
        <f t="shared" si="53"/>
        <v>0</v>
      </c>
      <c r="M68">
        <f t="shared" si="53"/>
        <v>-0.21922213726719519</v>
      </c>
      <c r="N68">
        <f t="shared" si="53"/>
        <v>-0.71606899153519521</v>
      </c>
      <c r="O68">
        <f>IF(O67,(O65*O6)+(O66*(1-O6)),0)</f>
        <v>-1.3405733203132684</v>
      </c>
      <c r="P68">
        <f t="shared" si="53"/>
        <v>-2.0925829681560231</v>
      </c>
      <c r="Q68">
        <f t="shared" si="53"/>
        <v>-2.9719462537517529</v>
      </c>
      <c r="R68">
        <f t="shared" si="53"/>
        <v>-3.9785119671212783</v>
      </c>
      <c r="S68">
        <f t="shared" si="53"/>
        <v>-5.1121293668319367</v>
      </c>
      <c r="T68">
        <f t="shared" si="53"/>
        <v>-6.3726481772305306</v>
      </c>
      <c r="U68">
        <f t="shared" si="53"/>
        <v>-7.7599185856946633</v>
      </c>
      <c r="V68">
        <f t="shared" si="53"/>
        <v>-9.2737912398995377</v>
      </c>
      <c r="W68">
        <f t="shared" si="53"/>
        <v>-10.914117245104421</v>
      </c>
      <c r="X68">
        <f t="shared" si="53"/>
        <v>-12.680748161453835</v>
      </c>
      <c r="Y68">
        <f t="shared" si="53"/>
        <v>-14.573536001299203</v>
      </c>
      <c r="Z68">
        <f t="shared" si="53"/>
        <v>-16.592333226534947</v>
      </c>
      <c r="AA68">
        <f t="shared" si="53"/>
        <v>-18.736992745951738</v>
      </c>
      <c r="AB68">
        <f t="shared" si="53"/>
        <v>-21.007367912608288</v>
      </c>
      <c r="AC68">
        <f t="shared" si="53"/>
        <v>-23.403312521216094</v>
      </c>
      <c r="AD68">
        <f t="shared" si="53"/>
        <v>-25.924680805547951</v>
      </c>
      <c r="AE68">
        <f t="shared" si="53"/>
        <v>-28.57132743585521</v>
      </c>
      <c r="AF68">
        <f t="shared" si="53"/>
        <v>-31.343107516302325</v>
      </c>
      <c r="AG68">
        <f t="shared" si="53"/>
        <v>-34.239876582429815</v>
      </c>
      <c r="AH68">
        <f t="shared" si="53"/>
        <v>-37.261490598612909</v>
      </c>
      <c r="AI68">
        <f t="shared" si="53"/>
        <v>-40.407805955553386</v>
      </c>
      <c r="AJ68">
        <f t="shared" si="53"/>
        <v>-43.67867946777892</v>
      </c>
      <c r="AK68">
        <f t="shared" si="53"/>
        <v>-47.0739683711613</v>
      </c>
      <c r="AL68">
        <f t="shared" si="53"/>
        <v>-50.593530320448281</v>
      </c>
      <c r="AM68">
        <f t="shared" si="53"/>
        <v>-54.237223386822734</v>
      </c>
      <c r="AN68">
        <f t="shared" si="53"/>
        <v>-58.004906055447009</v>
      </c>
      <c r="AO68">
        <f t="shared" si="53"/>
        <v>-61.896437223067551</v>
      </c>
      <c r="AP68">
        <f t="shared" si="53"/>
        <v>-65.911676195584278</v>
      </c>
      <c r="AQ68">
        <f t="shared" si="53"/>
        <v>-70.050482685689076</v>
      </c>
      <c r="AR68">
        <f t="shared" si="53"/>
        <v>-74.312716810475195</v>
      </c>
    </row>
    <row r="69" spans="2:44" x14ac:dyDescent="0.15">
      <c r="D69" t="s">
        <v>51</v>
      </c>
      <c r="E69" s="23">
        <f>E68/E5</f>
        <v>0</v>
      </c>
      <c r="F69" s="23">
        <f>F68/F5</f>
        <v>0</v>
      </c>
      <c r="G69" s="23">
        <f t="shared" ref="G69:AR69" si="54">G68/G5</f>
        <v>0</v>
      </c>
      <c r="H69" s="23">
        <f t="shared" si="54"/>
        <v>0</v>
      </c>
      <c r="I69" s="23">
        <f t="shared" si="54"/>
        <v>0</v>
      </c>
      <c r="J69" s="23">
        <f t="shared" si="54"/>
        <v>0</v>
      </c>
      <c r="K69" s="23">
        <f t="shared" si="54"/>
        <v>0</v>
      </c>
      <c r="L69" s="23">
        <f t="shared" si="54"/>
        <v>0</v>
      </c>
      <c r="M69" s="23">
        <f t="shared" si="54"/>
        <v>-1.4614809151146347E-4</v>
      </c>
      <c r="N69" s="23">
        <f t="shared" si="54"/>
        <v>-4.7737932769013013E-4</v>
      </c>
      <c r="O69" s="23">
        <f t="shared" si="54"/>
        <v>-8.9371554687551222E-4</v>
      </c>
      <c r="P69" s="23">
        <f t="shared" si="54"/>
        <v>-1.3950553121040155E-3</v>
      </c>
      <c r="Q69" s="23">
        <f t="shared" si="54"/>
        <v>-1.9812975025011686E-3</v>
      </c>
      <c r="R69" s="23">
        <f t="shared" si="54"/>
        <v>-2.6523413114141856E-3</v>
      </c>
      <c r="S69" s="23">
        <f t="shared" si="54"/>
        <v>-3.4080862445546247E-3</v>
      </c>
      <c r="T69" s="23">
        <f t="shared" si="54"/>
        <v>-4.2484321181536873E-3</v>
      </c>
      <c r="U69" s="23">
        <f t="shared" si="54"/>
        <v>-5.1732790571297751E-3</v>
      </c>
      <c r="V69" s="23">
        <f t="shared" si="54"/>
        <v>-6.1825274932663585E-3</v>
      </c>
      <c r="W69" s="23">
        <f t="shared" si="54"/>
        <v>-7.2760781634029475E-3</v>
      </c>
      <c r="X69" s="23">
        <f t="shared" si="54"/>
        <v>-8.4538321076358895E-3</v>
      </c>
      <c r="Y69" s="23">
        <f t="shared" si="54"/>
        <v>-9.7156906675328024E-3</v>
      </c>
      <c r="Z69" s="23">
        <f t="shared" si="54"/>
        <v>-1.1061555484356632E-2</v>
      </c>
      <c r="AA69" s="23">
        <f t="shared" si="54"/>
        <v>-1.249132849730116E-2</v>
      </c>
      <c r="AB69" s="23">
        <f t="shared" si="54"/>
        <v>-1.4004911941738859E-2</v>
      </c>
      <c r="AC69" s="23">
        <f t="shared" si="54"/>
        <v>-1.5602208347477395E-2</v>
      </c>
      <c r="AD69" s="23">
        <f t="shared" si="54"/>
        <v>-1.7283120537031967E-2</v>
      </c>
      <c r="AE69" s="23">
        <f t="shared" si="54"/>
        <v>-1.9047551623903473E-2</v>
      </c>
      <c r="AF69" s="23">
        <f t="shared" si="54"/>
        <v>-2.0895405010868218E-2</v>
      </c>
      <c r="AG69" s="23">
        <f t="shared" si="54"/>
        <v>-2.2826584388286542E-2</v>
      </c>
      <c r="AH69" s="23">
        <f t="shared" si="54"/>
        <v>-2.4840993732408605E-2</v>
      </c>
      <c r="AI69" s="23">
        <f t="shared" si="54"/>
        <v>-2.6938537303702256E-2</v>
      </c>
      <c r="AJ69" s="23">
        <f t="shared" si="54"/>
        <v>-2.9119119645185945E-2</v>
      </c>
      <c r="AK69" s="23">
        <f t="shared" si="54"/>
        <v>-3.13826455807742E-2</v>
      </c>
      <c r="AL69" s="23">
        <f t="shared" si="54"/>
        <v>-3.3729020213632187E-2</v>
      </c>
      <c r="AM69" s="23">
        <f t="shared" si="54"/>
        <v>-3.6158148924548487E-2</v>
      </c>
      <c r="AN69" s="23">
        <f t="shared" si="54"/>
        <v>-3.8669937370298009E-2</v>
      </c>
      <c r="AO69" s="23">
        <f t="shared" si="54"/>
        <v>-4.126429148204503E-2</v>
      </c>
      <c r="AP69" s="23">
        <f t="shared" si="54"/>
        <v>-4.3941117463722854E-2</v>
      </c>
      <c r="AQ69" s="23">
        <f t="shared" si="54"/>
        <v>-4.6700321790459381E-2</v>
      </c>
      <c r="AR69" s="23">
        <f t="shared" si="54"/>
        <v>-4.9541811206983463E-2</v>
      </c>
    </row>
    <row r="71" spans="2:44" x14ac:dyDescent="0.15">
      <c r="C71" s="14" t="s">
        <v>10</v>
      </c>
      <c r="D71" s="1" t="s">
        <v>36</v>
      </c>
      <c r="E71" s="22">
        <f>E35*E8</f>
        <v>1498.814448562651</v>
      </c>
      <c r="F71" s="22">
        <f>F35*F8</f>
        <v>1497.6173124216266</v>
      </c>
      <c r="G71" s="22">
        <f>G35*G8</f>
        <v>1496.4220871124314</v>
      </c>
      <c r="H71" s="22">
        <f t="shared" ref="H71:AR71" si="55">H35*H8</f>
        <v>1495.2287680636973</v>
      </c>
      <c r="I71" s="22">
        <f t="shared" si="55"/>
        <v>1494.0373507186268</v>
      </c>
      <c r="J71" s="22">
        <f t="shared" si="55"/>
        <v>1492.8478305349336</v>
      </c>
      <c r="K71" s="22">
        <f t="shared" si="55"/>
        <v>1491.6602029847863</v>
      </c>
      <c r="L71" s="22">
        <f t="shared" si="55"/>
        <v>1490.4744635547506</v>
      </c>
      <c r="M71" s="22">
        <f t="shared" si="55"/>
        <v>1489.2906077457319</v>
      </c>
      <c r="N71" s="22">
        <f t="shared" si="55"/>
        <v>1488.1086310729179</v>
      </c>
      <c r="O71" s="22">
        <f t="shared" si="55"/>
        <v>1486.9285290657228</v>
      </c>
      <c r="P71" s="22">
        <f t="shared" si="55"/>
        <v>1485.750297267731</v>
      </c>
      <c r="Q71" s="22">
        <f t="shared" si="55"/>
        <v>1484.5739312366402</v>
      </c>
      <c r="R71" s="22">
        <f t="shared" si="55"/>
        <v>1483.3994265442061</v>
      </c>
      <c r="S71" s="22">
        <f t="shared" si="55"/>
        <v>1482.2267787761871</v>
      </c>
      <c r="T71" s="22">
        <f t="shared" si="55"/>
        <v>1481.0559835322881</v>
      </c>
      <c r="U71" s="22">
        <f t="shared" si="55"/>
        <v>1479.8870364261061</v>
      </c>
      <c r="V71" s="22">
        <f t="shared" si="55"/>
        <v>1478.719933085076</v>
      </c>
      <c r="W71" s="22">
        <f t="shared" si="55"/>
        <v>1477.5546691504148</v>
      </c>
      <c r="X71" s="22">
        <f t="shared" si="55"/>
        <v>1476.3912402770679</v>
      </c>
      <c r="Y71" s="22">
        <f t="shared" si="55"/>
        <v>1475.2296421336557</v>
      </c>
      <c r="Z71" s="22">
        <f t="shared" si="55"/>
        <v>1474.0698704024187</v>
      </c>
      <c r="AA71" s="22">
        <f t="shared" si="55"/>
        <v>1472.9119207791646</v>
      </c>
      <c r="AB71" s="22">
        <f t="shared" si="55"/>
        <v>1471.7557889732152</v>
      </c>
      <c r="AC71" s="22">
        <f t="shared" si="55"/>
        <v>1470.6014707073543</v>
      </c>
      <c r="AD71" s="22">
        <f t="shared" si="55"/>
        <v>1469.4489617177717</v>
      </c>
      <c r="AE71" s="22">
        <f t="shared" si="55"/>
        <v>1468.2982577540145</v>
      </c>
      <c r="AF71" s="22">
        <f t="shared" si="55"/>
        <v>1467.1493545789331</v>
      </c>
      <c r="AG71" s="22">
        <f t="shared" si="55"/>
        <v>1466.0022479686293</v>
      </c>
      <c r="AH71" s="22">
        <f t="shared" si="55"/>
        <v>1464.8569337124036</v>
      </c>
      <c r="AI71" s="22">
        <f t="shared" si="55"/>
        <v>1463.7134076127061</v>
      </c>
      <c r="AJ71" s="22">
        <f t="shared" si="55"/>
        <v>1462.5716654850828</v>
      </c>
      <c r="AK71" s="22">
        <f t="shared" si="55"/>
        <v>1461.4317031581265</v>
      </c>
      <c r="AL71" s="22">
        <f t="shared" si="55"/>
        <v>1460.2935164734242</v>
      </c>
      <c r="AM71" s="22">
        <f t="shared" si="55"/>
        <v>1459.1571012855072</v>
      </c>
      <c r="AN71" s="22">
        <f t="shared" si="55"/>
        <v>1458.0224534618012</v>
      </c>
      <c r="AO71" s="22">
        <f t="shared" si="55"/>
        <v>1456.8895688825767</v>
      </c>
      <c r="AP71" s="22">
        <f t="shared" si="55"/>
        <v>1455.7584434408975</v>
      </c>
      <c r="AQ71" s="22">
        <f t="shared" si="55"/>
        <v>1454.6290730425735</v>
      </c>
      <c r="AR71" s="22">
        <f t="shared" si="55"/>
        <v>1453.5014536061058</v>
      </c>
    </row>
    <row r="72" spans="2:44" x14ac:dyDescent="0.15">
      <c r="C72" s="8" t="s">
        <v>10</v>
      </c>
      <c r="D72" t="s">
        <v>37</v>
      </c>
      <c r="E72" s="17">
        <f>E10*E15</f>
        <v>4.5</v>
      </c>
      <c r="F72" s="17">
        <f>F10*F15</f>
        <v>4.5</v>
      </c>
      <c r="G72" s="17">
        <f>G10*G15</f>
        <v>4.5</v>
      </c>
      <c r="H72" s="17">
        <f t="shared" ref="H72:AR72" si="56">H10*H15</f>
        <v>4.5</v>
      </c>
      <c r="I72" s="17">
        <f t="shared" si="56"/>
        <v>4.5</v>
      </c>
      <c r="J72" s="17">
        <f t="shared" si="56"/>
        <v>4.5</v>
      </c>
      <c r="K72" s="17">
        <f t="shared" si="56"/>
        <v>4.5</v>
      </c>
      <c r="L72" s="17">
        <f t="shared" si="56"/>
        <v>4.5</v>
      </c>
      <c r="M72" s="17">
        <f t="shared" si="56"/>
        <v>4.5</v>
      </c>
      <c r="N72" s="17">
        <f t="shared" si="56"/>
        <v>4.5</v>
      </c>
      <c r="O72" s="17">
        <f t="shared" si="56"/>
        <v>4.5</v>
      </c>
      <c r="P72" s="17">
        <f t="shared" si="56"/>
        <v>4.5</v>
      </c>
      <c r="Q72" s="17">
        <f t="shared" si="56"/>
        <v>4.5</v>
      </c>
      <c r="R72" s="17">
        <f t="shared" si="56"/>
        <v>4.5</v>
      </c>
      <c r="S72" s="17">
        <f t="shared" si="56"/>
        <v>4.5</v>
      </c>
      <c r="T72" s="17">
        <f t="shared" si="56"/>
        <v>4.5</v>
      </c>
      <c r="U72" s="17">
        <f t="shared" si="56"/>
        <v>4.5</v>
      </c>
      <c r="V72" s="17">
        <f t="shared" si="56"/>
        <v>4.5</v>
      </c>
      <c r="W72" s="17">
        <f t="shared" si="56"/>
        <v>4.5</v>
      </c>
      <c r="X72" s="17">
        <f t="shared" si="56"/>
        <v>4.5</v>
      </c>
      <c r="Y72" s="17">
        <f t="shared" si="56"/>
        <v>4.5</v>
      </c>
      <c r="Z72" s="17">
        <f t="shared" si="56"/>
        <v>4.5</v>
      </c>
      <c r="AA72" s="17">
        <f t="shared" si="56"/>
        <v>4.5</v>
      </c>
      <c r="AB72" s="17">
        <f t="shared" si="56"/>
        <v>4.5</v>
      </c>
      <c r="AC72" s="17">
        <f t="shared" si="56"/>
        <v>4.5</v>
      </c>
      <c r="AD72" s="17">
        <f t="shared" si="56"/>
        <v>4.5</v>
      </c>
      <c r="AE72" s="17">
        <f t="shared" si="56"/>
        <v>4.5</v>
      </c>
      <c r="AF72" s="17">
        <f t="shared" si="56"/>
        <v>4.5</v>
      </c>
      <c r="AG72" s="17">
        <f t="shared" si="56"/>
        <v>4.5</v>
      </c>
      <c r="AH72" s="17">
        <f t="shared" si="56"/>
        <v>4.5</v>
      </c>
      <c r="AI72" s="17">
        <f t="shared" si="56"/>
        <v>4.5</v>
      </c>
      <c r="AJ72" s="17">
        <f t="shared" si="56"/>
        <v>4.5</v>
      </c>
      <c r="AK72" s="17">
        <f t="shared" si="56"/>
        <v>4.5</v>
      </c>
      <c r="AL72" s="17">
        <f t="shared" si="56"/>
        <v>4.5</v>
      </c>
      <c r="AM72" s="17">
        <f t="shared" si="56"/>
        <v>4.5</v>
      </c>
      <c r="AN72" s="17">
        <f t="shared" si="56"/>
        <v>4.5</v>
      </c>
      <c r="AO72" s="17">
        <f t="shared" si="56"/>
        <v>4.5</v>
      </c>
      <c r="AP72" s="17">
        <f t="shared" si="56"/>
        <v>4.5</v>
      </c>
      <c r="AQ72" s="17">
        <f t="shared" si="56"/>
        <v>4.5</v>
      </c>
      <c r="AR72" s="17">
        <f t="shared" si="56"/>
        <v>4.5</v>
      </c>
    </row>
    <row r="73" spans="2:44" x14ac:dyDescent="0.15">
      <c r="C73" s="8" t="s">
        <v>13</v>
      </c>
      <c r="D73" t="s">
        <v>37</v>
      </c>
      <c r="E73" s="19">
        <f>E22+(E41*E8)</f>
        <v>-7.1400412280166599</v>
      </c>
      <c r="F73" s="19">
        <f>F22+(F41*F8)</f>
        <v>-6.1802577794676417</v>
      </c>
      <c r="G73" s="19">
        <f>G22+(G41*G8)</f>
        <v>-5.2208589906036753</v>
      </c>
      <c r="H73" s="19">
        <f t="shared" ref="H73:AR73" si="57">H22+(H41*H8)</f>
        <v>-4.2618444003996894</v>
      </c>
      <c r="I73" s="19">
        <f t="shared" si="57"/>
        <v>-3.303213548567606</v>
      </c>
      <c r="J73" s="19">
        <f t="shared" si="57"/>
        <v>-2.344965975553905</v>
      </c>
      <c r="K73" s="19">
        <f t="shared" si="57"/>
        <v>-1.3871012225385688</v>
      </c>
      <c r="L73" s="19">
        <f t="shared" si="57"/>
        <v>-0.42961883143403018</v>
      </c>
      <c r="M73" s="19">
        <f t="shared" si="57"/>
        <v>0.52748165511724288</v>
      </c>
      <c r="N73" s="19">
        <f t="shared" si="57"/>
        <v>1.4842006937431127</v>
      </c>
      <c r="O73" s="19">
        <f t="shared" si="57"/>
        <v>2.4405387403441745</v>
      </c>
      <c r="P73" s="19">
        <f t="shared" si="57"/>
        <v>3.3964962500948017</v>
      </c>
      <c r="Q73" s="19">
        <f t="shared" si="57"/>
        <v>4.3520736774441806</v>
      </c>
      <c r="R73" s="19">
        <f t="shared" si="57"/>
        <v>5.3072714761187081</v>
      </c>
      <c r="S73" s="19">
        <f t="shared" si="57"/>
        <v>6.2620900991223323</v>
      </c>
      <c r="T73" s="19">
        <f t="shared" si="57"/>
        <v>7.216529998738956</v>
      </c>
      <c r="U73" s="19">
        <f t="shared" si="57"/>
        <v>8.1705916265334366</v>
      </c>
      <c r="V73" s="19">
        <f t="shared" si="57"/>
        <v>9.1242754333526399</v>
      </c>
      <c r="W73" s="19">
        <f t="shared" si="57"/>
        <v>10.077581869327782</v>
      </c>
      <c r="X73" s="19">
        <f t="shared" si="57"/>
        <v>11.030511383874785</v>
      </c>
      <c r="Y73" s="19">
        <f t="shared" si="57"/>
        <v>11.983064425696643</v>
      </c>
      <c r="Z73" s="19">
        <f t="shared" si="57"/>
        <v>12.935241442784426</v>
      </c>
      <c r="AA73" s="19">
        <f t="shared" si="57"/>
        <v>13.887042882418275</v>
      </c>
      <c r="AB73" s="19">
        <f t="shared" si="57"/>
        <v>14.838469191169915</v>
      </c>
      <c r="AC73" s="19">
        <f t="shared" si="57"/>
        <v>15.789520814902291</v>
      </c>
      <c r="AD73" s="19">
        <f t="shared" si="57"/>
        <v>16.740198198773257</v>
      </c>
      <c r="AE73" s="19">
        <f t="shared" si="57"/>
        <v>17.690501787235235</v>
      </c>
      <c r="AF73" s="19">
        <f t="shared" si="57"/>
        <v>18.640432024036869</v>
      </c>
      <c r="AG73" s="19">
        <f t="shared" si="57"/>
        <v>19.589989352225089</v>
      </c>
      <c r="AH73" s="19">
        <f t="shared" si="57"/>
        <v>20.539174214146115</v>
      </c>
      <c r="AI73" s="19">
        <f t="shared" si="57"/>
        <v>21.487987051446396</v>
      </c>
      <c r="AJ73" s="19">
        <f t="shared" si="57"/>
        <v>22.436428305075125</v>
      </c>
      <c r="AK73" s="19">
        <f t="shared" si="57"/>
        <v>23.384498415283932</v>
      </c>
      <c r="AL73" s="19">
        <f t="shared" si="57"/>
        <v>24.33219782162983</v>
      </c>
      <c r="AM73" s="19">
        <f t="shared" si="57"/>
        <v>25.27952696297676</v>
      </c>
      <c r="AN73" s="19">
        <f t="shared" si="57"/>
        <v>26.226486277494601</v>
      </c>
      <c r="AO73" s="19">
        <f t="shared" si="57"/>
        <v>27.173076202663488</v>
      </c>
      <c r="AP73" s="19">
        <f t="shared" si="57"/>
        <v>28.119297175272713</v>
      </c>
      <c r="AQ73" s="19">
        <f t="shared" si="57"/>
        <v>29.065149631423754</v>
      </c>
      <c r="AR73" s="19">
        <f t="shared" si="57"/>
        <v>30.010634006531852</v>
      </c>
    </row>
    <row r="74" spans="2:44" x14ac:dyDescent="0.15">
      <c r="C74" s="8"/>
      <c r="D74" s="1" t="s">
        <v>38</v>
      </c>
      <c r="E74" s="15">
        <f>SUM(E65:E73)</f>
        <v>1494.4573398266793</v>
      </c>
      <c r="F74" s="15">
        <f>SUM(F65:F73)</f>
        <v>1495.2798838805384</v>
      </c>
      <c r="G74" s="15">
        <f>SUM(G65:G73)</f>
        <v>1495.8461698481342</v>
      </c>
      <c r="H74" s="15">
        <f t="shared" ref="H74:AR74" si="58">SUM(H65:H73)</f>
        <v>1496.1565057223104</v>
      </c>
      <c r="I74" s="15">
        <f t="shared" si="58"/>
        <v>1496.2111985153208</v>
      </c>
      <c r="J74" s="15">
        <f t="shared" si="58"/>
        <v>1496.0105542646729</v>
      </c>
      <c r="K74" s="15">
        <f t="shared" si="58"/>
        <v>1495.554878038934</v>
      </c>
      <c r="L74" s="15">
        <f t="shared" si="58"/>
        <v>1494.8444739434972</v>
      </c>
      <c r="M74" s="15">
        <f t="shared" si="58"/>
        <v>1493.6602768409562</v>
      </c>
      <c r="N74" s="15">
        <f t="shared" si="58"/>
        <v>1491.9441474127277</v>
      </c>
      <c r="O74" s="15">
        <f t="shared" si="58"/>
        <v>1489.8464541295805</v>
      </c>
      <c r="P74" s="15">
        <f t="shared" si="58"/>
        <v>1487.3676495580455</v>
      </c>
      <c r="Q74" s="15">
        <f t="shared" si="58"/>
        <v>1484.5081848553266</v>
      </c>
      <c r="R74" s="15">
        <f t="shared" si="58"/>
        <v>1481.2685097776496</v>
      </c>
      <c r="S74" s="15">
        <f t="shared" si="58"/>
        <v>1477.649072688569</v>
      </c>
      <c r="T74" s="15">
        <f t="shared" si="58"/>
        <v>1473.6503205672172</v>
      </c>
      <c r="U74" s="15">
        <f t="shared" si="58"/>
        <v>1469.2726990164983</v>
      </c>
      <c r="V74" s="15">
        <f t="shared" si="58"/>
        <v>1464.5166522712368</v>
      </c>
      <c r="W74" s="15">
        <f t="shared" si="58"/>
        <v>1459.3826232062659</v>
      </c>
      <c r="X74" s="15">
        <f t="shared" si="58"/>
        <v>1453.8710533444735</v>
      </c>
      <c r="Y74" s="15">
        <f t="shared" si="58"/>
        <v>1447.9823828647873</v>
      </c>
      <c r="Z74" s="15">
        <f t="shared" si="58"/>
        <v>1441.717050610114</v>
      </c>
      <c r="AA74" s="15">
        <f t="shared" si="58"/>
        <v>1435.0754940952302</v>
      </c>
      <c r="AB74" s="15">
        <f t="shared" si="58"/>
        <v>1428.0581495146184</v>
      </c>
      <c r="AC74" s="15">
        <f t="shared" si="58"/>
        <v>1420.6654517502609</v>
      </c>
      <c r="AD74" s="15">
        <f t="shared" si="58"/>
        <v>1412.897834379364</v>
      </c>
      <c r="AE74" s="15">
        <f t="shared" si="58"/>
        <v>1404.7557296820601</v>
      </c>
      <c r="AF74" s="15">
        <f t="shared" si="58"/>
        <v>1396.2395686490522</v>
      </c>
      <c r="AG74" s="15">
        <f t="shared" si="58"/>
        <v>1387.3497809891767</v>
      </c>
      <c r="AH74" s="15">
        <f t="shared" si="58"/>
        <v>1378.0867951369787</v>
      </c>
      <c r="AI74" s="15">
        <f t="shared" si="58"/>
        <v>1368.4510382601886</v>
      </c>
      <c r="AJ74" s="15">
        <f t="shared" si="58"/>
        <v>1358.442936267176</v>
      </c>
      <c r="AK74" s="15">
        <f t="shared" si="58"/>
        <v>1348.0629138143458</v>
      </c>
      <c r="AL74" s="15">
        <f t="shared" si="58"/>
        <v>1337.3113943134956</v>
      </c>
      <c r="AM74" s="15">
        <f t="shared" si="58"/>
        <v>1326.188799939091</v>
      </c>
      <c r="AN74" s="15">
        <f t="shared" si="58"/>
        <v>1314.6955516355845</v>
      </c>
      <c r="AO74" s="15">
        <f t="shared" si="58"/>
        <v>1302.8320691245553</v>
      </c>
      <c r="AP74" s="15">
        <f t="shared" si="58"/>
        <v>1290.5987709119538</v>
      </c>
      <c r="AQ74" s="15">
        <f t="shared" si="58"/>
        <v>1277.9960742951396</v>
      </c>
      <c r="AR74" s="15">
        <f t="shared" si="58"/>
        <v>1265.0243953700049</v>
      </c>
    </row>
    <row r="76" spans="2:44" x14ac:dyDescent="0.15">
      <c r="Q76">
        <f>8192/16</f>
        <v>512</v>
      </c>
    </row>
    <row r="77" spans="2:44" x14ac:dyDescent="0.15">
      <c r="Q77">
        <f>2^8</f>
        <v>256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D0BBB-99EE-C648-82A1-FBBDC4339F02}">
  <dimension ref="B1:AX77"/>
  <sheetViews>
    <sheetView topLeftCell="A2" zoomScale="122" zoomScaleNormal="120" workbookViewId="0">
      <selection activeCell="E14" sqref="B14:E14"/>
    </sheetView>
  </sheetViews>
  <sheetFormatPr baseColWidth="10" defaultColWidth="11.5" defaultRowHeight="13" x14ac:dyDescent="0.15"/>
  <cols>
    <col min="1" max="1" width="5.1640625" customWidth="1"/>
    <col min="2" max="2" width="13.5" customWidth="1"/>
    <col min="3" max="3" width="8.83203125" customWidth="1"/>
    <col min="4" max="4" width="18.6640625" customWidth="1"/>
    <col min="5" max="8" width="15" customWidth="1"/>
    <col min="9" max="9" width="13.6640625" customWidth="1"/>
    <col min="10" max="10" width="12.83203125" customWidth="1"/>
    <col min="11" max="17" width="13.1640625" bestFit="1" customWidth="1"/>
    <col min="43" max="43" width="15.1640625" bestFit="1" customWidth="1"/>
  </cols>
  <sheetData>
    <row r="1" spans="2:50" x14ac:dyDescent="0.15">
      <c r="B1" s="23" t="s">
        <v>39</v>
      </c>
    </row>
    <row r="2" spans="2:50" x14ac:dyDescent="0.15">
      <c r="B2">
        <v>0</v>
      </c>
      <c r="D2" s="1" t="s">
        <v>0</v>
      </c>
      <c r="E2" s="2">
        <f>graphs!C4</f>
        <v>0.01</v>
      </c>
      <c r="F2" s="2">
        <f>E2+$B2</f>
        <v>0.01</v>
      </c>
      <c r="G2" s="2">
        <f>F2+$B2</f>
        <v>0.01</v>
      </c>
      <c r="H2" s="2">
        <f t="shared" ref="H2:AR2" si="0">G2+$B2</f>
        <v>0.01</v>
      </c>
      <c r="I2" s="2">
        <f t="shared" si="0"/>
        <v>0.01</v>
      </c>
      <c r="J2" s="2">
        <f t="shared" si="0"/>
        <v>0.01</v>
      </c>
      <c r="K2" s="2">
        <f t="shared" si="0"/>
        <v>0.01</v>
      </c>
      <c r="L2" s="2">
        <f t="shared" si="0"/>
        <v>0.01</v>
      </c>
      <c r="M2" s="2">
        <f t="shared" si="0"/>
        <v>0.01</v>
      </c>
      <c r="N2" s="2">
        <f t="shared" si="0"/>
        <v>0.01</v>
      </c>
      <c r="O2" s="2">
        <f t="shared" si="0"/>
        <v>0.01</v>
      </c>
      <c r="P2" s="2">
        <f t="shared" si="0"/>
        <v>0.01</v>
      </c>
      <c r="Q2" s="2">
        <f t="shared" si="0"/>
        <v>0.01</v>
      </c>
      <c r="R2" s="2">
        <f t="shared" si="0"/>
        <v>0.01</v>
      </c>
      <c r="S2" s="2">
        <f t="shared" si="0"/>
        <v>0.01</v>
      </c>
      <c r="T2" s="2">
        <f t="shared" si="0"/>
        <v>0.01</v>
      </c>
      <c r="U2" s="2">
        <f t="shared" si="0"/>
        <v>0.01</v>
      </c>
      <c r="V2" s="2">
        <f t="shared" si="0"/>
        <v>0.01</v>
      </c>
      <c r="W2" s="2">
        <f t="shared" si="0"/>
        <v>0.01</v>
      </c>
      <c r="X2" s="2">
        <f t="shared" si="0"/>
        <v>0.01</v>
      </c>
      <c r="Y2" s="2">
        <f t="shared" si="0"/>
        <v>0.01</v>
      </c>
      <c r="Z2" s="2">
        <f t="shared" si="0"/>
        <v>0.01</v>
      </c>
      <c r="AA2" s="2">
        <f t="shared" si="0"/>
        <v>0.01</v>
      </c>
      <c r="AB2" s="2">
        <f t="shared" si="0"/>
        <v>0.01</v>
      </c>
      <c r="AC2" s="2">
        <f t="shared" si="0"/>
        <v>0.01</v>
      </c>
      <c r="AD2" s="2">
        <f t="shared" si="0"/>
        <v>0.01</v>
      </c>
      <c r="AE2" s="2">
        <f t="shared" si="0"/>
        <v>0.01</v>
      </c>
      <c r="AF2" s="2">
        <f t="shared" si="0"/>
        <v>0.01</v>
      </c>
      <c r="AG2" s="2">
        <f t="shared" si="0"/>
        <v>0.01</v>
      </c>
      <c r="AH2" s="2">
        <f t="shared" si="0"/>
        <v>0.01</v>
      </c>
      <c r="AI2" s="2">
        <f t="shared" si="0"/>
        <v>0.01</v>
      </c>
      <c r="AJ2" s="2">
        <f t="shared" si="0"/>
        <v>0.01</v>
      </c>
      <c r="AK2" s="2">
        <f t="shared" si="0"/>
        <v>0.01</v>
      </c>
      <c r="AL2" s="2">
        <f t="shared" si="0"/>
        <v>0.01</v>
      </c>
      <c r="AM2" s="2">
        <f t="shared" si="0"/>
        <v>0.01</v>
      </c>
      <c r="AN2" s="2">
        <f t="shared" si="0"/>
        <v>0.01</v>
      </c>
      <c r="AO2" s="2">
        <f t="shared" si="0"/>
        <v>0.01</v>
      </c>
      <c r="AP2" s="2">
        <f t="shared" si="0"/>
        <v>0.01</v>
      </c>
      <c r="AQ2" s="2">
        <f t="shared" si="0"/>
        <v>0.01</v>
      </c>
      <c r="AR2" s="2">
        <f t="shared" si="0"/>
        <v>0.01</v>
      </c>
      <c r="AS2" s="2"/>
      <c r="AT2" s="2"/>
      <c r="AU2" s="2"/>
      <c r="AV2" s="2"/>
      <c r="AW2" s="2"/>
      <c r="AX2" s="2"/>
    </row>
    <row r="3" spans="2:50" x14ac:dyDescent="0.15">
      <c r="B3">
        <v>0</v>
      </c>
      <c r="D3" s="1" t="s">
        <v>1</v>
      </c>
      <c r="E3" s="2">
        <f>graphs!C5</f>
        <v>1000</v>
      </c>
      <c r="F3" s="2">
        <f>E3</f>
        <v>1000</v>
      </c>
      <c r="G3" s="2">
        <f t="shared" ref="G3:AR4" si="1">F3</f>
        <v>1000</v>
      </c>
      <c r="H3" s="2">
        <f t="shared" si="1"/>
        <v>1000</v>
      </c>
      <c r="I3" s="2">
        <f t="shared" si="1"/>
        <v>1000</v>
      </c>
      <c r="J3" s="2">
        <f t="shared" si="1"/>
        <v>1000</v>
      </c>
      <c r="K3" s="2">
        <f t="shared" si="1"/>
        <v>1000</v>
      </c>
      <c r="L3" s="2">
        <f t="shared" si="1"/>
        <v>1000</v>
      </c>
      <c r="M3" s="2">
        <f t="shared" si="1"/>
        <v>1000</v>
      </c>
      <c r="N3" s="2">
        <f t="shared" si="1"/>
        <v>1000</v>
      </c>
      <c r="O3" s="2">
        <f t="shared" si="1"/>
        <v>1000</v>
      </c>
      <c r="P3" s="2">
        <f t="shared" si="1"/>
        <v>1000</v>
      </c>
      <c r="Q3" s="2">
        <f t="shared" si="1"/>
        <v>1000</v>
      </c>
      <c r="R3" s="2">
        <f t="shared" si="1"/>
        <v>1000</v>
      </c>
      <c r="S3" s="2">
        <f t="shared" si="1"/>
        <v>1000</v>
      </c>
      <c r="T3" s="2">
        <f t="shared" si="1"/>
        <v>1000</v>
      </c>
      <c r="U3" s="2">
        <f t="shared" si="1"/>
        <v>1000</v>
      </c>
      <c r="V3" s="2">
        <f t="shared" si="1"/>
        <v>1000</v>
      </c>
      <c r="W3" s="2">
        <f t="shared" si="1"/>
        <v>1000</v>
      </c>
      <c r="X3" s="2">
        <f t="shared" si="1"/>
        <v>1000</v>
      </c>
      <c r="Y3" s="2">
        <f t="shared" si="1"/>
        <v>1000</v>
      </c>
      <c r="Z3" s="2">
        <f t="shared" si="1"/>
        <v>1000</v>
      </c>
      <c r="AA3" s="2">
        <f t="shared" si="1"/>
        <v>1000</v>
      </c>
      <c r="AB3" s="2">
        <f t="shared" si="1"/>
        <v>1000</v>
      </c>
      <c r="AC3" s="2">
        <f t="shared" si="1"/>
        <v>1000</v>
      </c>
      <c r="AD3" s="2">
        <f t="shared" si="1"/>
        <v>1000</v>
      </c>
      <c r="AE3" s="2">
        <f t="shared" si="1"/>
        <v>1000</v>
      </c>
      <c r="AF3" s="2">
        <f t="shared" si="1"/>
        <v>1000</v>
      </c>
      <c r="AG3" s="2">
        <f t="shared" si="1"/>
        <v>1000</v>
      </c>
      <c r="AH3" s="2">
        <f t="shared" si="1"/>
        <v>1000</v>
      </c>
      <c r="AI3" s="2">
        <f t="shared" si="1"/>
        <v>1000</v>
      </c>
      <c r="AJ3" s="2">
        <f t="shared" si="1"/>
        <v>1000</v>
      </c>
      <c r="AK3" s="2">
        <f t="shared" si="1"/>
        <v>1000</v>
      </c>
      <c r="AL3" s="2">
        <f t="shared" si="1"/>
        <v>1000</v>
      </c>
      <c r="AM3" s="2">
        <f t="shared" si="1"/>
        <v>1000</v>
      </c>
      <c r="AN3" s="2">
        <f t="shared" si="1"/>
        <v>1000</v>
      </c>
      <c r="AO3" s="2">
        <f t="shared" si="1"/>
        <v>1000</v>
      </c>
      <c r="AP3" s="2">
        <f t="shared" si="1"/>
        <v>1000</v>
      </c>
      <c r="AQ3" s="2">
        <f t="shared" si="1"/>
        <v>1000</v>
      </c>
      <c r="AR3" s="2">
        <f t="shared" si="1"/>
        <v>1000</v>
      </c>
      <c r="AS3" s="2"/>
      <c r="AT3" s="2"/>
      <c r="AU3" s="2"/>
      <c r="AV3" s="2"/>
      <c r="AW3" s="2"/>
      <c r="AX3" s="2"/>
    </row>
    <row r="4" spans="2:50" x14ac:dyDescent="0.15">
      <c r="B4">
        <v>0</v>
      </c>
      <c r="D4" s="23" t="s">
        <v>43</v>
      </c>
      <c r="E4" s="2">
        <f>graphs!C6</f>
        <v>1000</v>
      </c>
      <c r="F4" s="2">
        <f t="shared" ref="F4:U6" si="2">E4</f>
        <v>1000</v>
      </c>
      <c r="G4" s="25">
        <f t="shared" si="1"/>
        <v>1000</v>
      </c>
      <c r="H4" s="25">
        <f t="shared" si="1"/>
        <v>1000</v>
      </c>
      <c r="I4" s="25">
        <f t="shared" si="1"/>
        <v>1000</v>
      </c>
      <c r="J4" s="25">
        <f t="shared" si="1"/>
        <v>1000</v>
      </c>
      <c r="K4" s="25">
        <f t="shared" si="1"/>
        <v>1000</v>
      </c>
      <c r="L4" s="25">
        <f t="shared" si="1"/>
        <v>1000</v>
      </c>
      <c r="M4" s="25">
        <f t="shared" si="1"/>
        <v>1000</v>
      </c>
      <c r="N4" s="25">
        <f t="shared" si="1"/>
        <v>1000</v>
      </c>
      <c r="O4" s="25">
        <f t="shared" si="1"/>
        <v>1000</v>
      </c>
      <c r="P4" s="25">
        <f t="shared" si="1"/>
        <v>1000</v>
      </c>
      <c r="Q4" s="25">
        <f t="shared" si="1"/>
        <v>1000</v>
      </c>
      <c r="R4" s="25">
        <f t="shared" si="1"/>
        <v>1000</v>
      </c>
      <c r="S4" s="25">
        <f t="shared" si="1"/>
        <v>1000</v>
      </c>
      <c r="T4" s="25">
        <f t="shared" si="1"/>
        <v>1000</v>
      </c>
      <c r="U4" s="25">
        <f t="shared" si="1"/>
        <v>1000</v>
      </c>
      <c r="V4" s="25">
        <f t="shared" si="1"/>
        <v>1000</v>
      </c>
      <c r="W4" s="25">
        <f t="shared" si="1"/>
        <v>1000</v>
      </c>
      <c r="X4" s="25">
        <f t="shared" si="1"/>
        <v>1000</v>
      </c>
      <c r="Y4" s="25">
        <f t="shared" si="1"/>
        <v>1000</v>
      </c>
      <c r="Z4" s="25">
        <f t="shared" si="1"/>
        <v>1000</v>
      </c>
      <c r="AA4" s="25">
        <f t="shared" si="1"/>
        <v>1000</v>
      </c>
      <c r="AB4" s="25">
        <f t="shared" si="1"/>
        <v>1000</v>
      </c>
      <c r="AC4" s="25">
        <f t="shared" si="1"/>
        <v>1000</v>
      </c>
      <c r="AD4" s="25">
        <f t="shared" si="1"/>
        <v>1000</v>
      </c>
      <c r="AE4" s="25">
        <f t="shared" si="1"/>
        <v>1000</v>
      </c>
      <c r="AF4" s="25">
        <f t="shared" si="1"/>
        <v>1000</v>
      </c>
      <c r="AG4" s="25">
        <f t="shared" si="1"/>
        <v>1000</v>
      </c>
      <c r="AH4" s="25">
        <f t="shared" si="1"/>
        <v>1000</v>
      </c>
      <c r="AI4" s="25">
        <f t="shared" si="1"/>
        <v>1000</v>
      </c>
      <c r="AJ4" s="25">
        <f t="shared" si="1"/>
        <v>1000</v>
      </c>
      <c r="AK4" s="25">
        <f t="shared" si="1"/>
        <v>1000</v>
      </c>
      <c r="AL4" s="25">
        <f t="shared" si="1"/>
        <v>1000</v>
      </c>
      <c r="AM4" s="25">
        <f t="shared" si="1"/>
        <v>1000</v>
      </c>
      <c r="AN4" s="25">
        <f t="shared" si="1"/>
        <v>1000</v>
      </c>
      <c r="AO4" s="25">
        <f t="shared" si="1"/>
        <v>1000</v>
      </c>
      <c r="AP4" s="25">
        <f t="shared" si="1"/>
        <v>1000</v>
      </c>
      <c r="AQ4" s="25">
        <f t="shared" si="1"/>
        <v>1000</v>
      </c>
      <c r="AR4" s="25">
        <f t="shared" si="1"/>
        <v>1000</v>
      </c>
      <c r="AS4" s="25"/>
      <c r="AT4" s="25"/>
      <c r="AU4" s="25"/>
      <c r="AV4" s="25"/>
      <c r="AW4" s="25"/>
      <c r="AX4" s="25"/>
    </row>
    <row r="5" spans="2:50" x14ac:dyDescent="0.15">
      <c r="B5">
        <v>0</v>
      </c>
      <c r="D5" s="1" t="s">
        <v>2</v>
      </c>
      <c r="E5" s="2">
        <f>graphs!C7</f>
        <v>1500</v>
      </c>
      <c r="F5" s="2">
        <f t="shared" si="2"/>
        <v>1500</v>
      </c>
      <c r="G5" s="2">
        <f t="shared" ref="G5:AR5" si="3">F5+$B$5</f>
        <v>1500</v>
      </c>
      <c r="H5" s="2">
        <f t="shared" si="3"/>
        <v>1500</v>
      </c>
      <c r="I5" s="2">
        <f t="shared" si="3"/>
        <v>1500</v>
      </c>
      <c r="J5" s="2">
        <f t="shared" si="3"/>
        <v>1500</v>
      </c>
      <c r="K5" s="2">
        <f t="shared" si="3"/>
        <v>1500</v>
      </c>
      <c r="L5" s="2">
        <f t="shared" si="3"/>
        <v>1500</v>
      </c>
      <c r="M5" s="2">
        <f t="shared" si="3"/>
        <v>1500</v>
      </c>
      <c r="N5" s="2">
        <f t="shared" si="3"/>
        <v>1500</v>
      </c>
      <c r="O5" s="2">
        <f t="shared" si="3"/>
        <v>1500</v>
      </c>
      <c r="P5" s="2">
        <f t="shared" si="3"/>
        <v>1500</v>
      </c>
      <c r="Q5" s="2">
        <f t="shared" si="3"/>
        <v>1500</v>
      </c>
      <c r="R5" s="2">
        <f t="shared" si="3"/>
        <v>1500</v>
      </c>
      <c r="S5" s="2">
        <f t="shared" si="3"/>
        <v>1500</v>
      </c>
      <c r="T5" s="2">
        <f t="shared" si="3"/>
        <v>1500</v>
      </c>
      <c r="U5" s="2">
        <f t="shared" si="3"/>
        <v>1500</v>
      </c>
      <c r="V5" s="2">
        <f t="shared" si="3"/>
        <v>1500</v>
      </c>
      <c r="W5" s="2">
        <f t="shared" si="3"/>
        <v>1500</v>
      </c>
      <c r="X5" s="2">
        <f t="shared" si="3"/>
        <v>1500</v>
      </c>
      <c r="Y5" s="2">
        <f t="shared" si="3"/>
        <v>1500</v>
      </c>
      <c r="Z5" s="2">
        <f t="shared" si="3"/>
        <v>1500</v>
      </c>
      <c r="AA5" s="2">
        <f t="shared" si="3"/>
        <v>1500</v>
      </c>
      <c r="AB5" s="2">
        <f t="shared" si="3"/>
        <v>1500</v>
      </c>
      <c r="AC5" s="2">
        <f t="shared" si="3"/>
        <v>1500</v>
      </c>
      <c r="AD5" s="2">
        <f t="shared" si="3"/>
        <v>1500</v>
      </c>
      <c r="AE5" s="2">
        <f t="shared" si="3"/>
        <v>1500</v>
      </c>
      <c r="AF5" s="2">
        <f t="shared" si="3"/>
        <v>1500</v>
      </c>
      <c r="AG5" s="2">
        <f t="shared" si="3"/>
        <v>1500</v>
      </c>
      <c r="AH5" s="2">
        <f t="shared" si="3"/>
        <v>1500</v>
      </c>
      <c r="AI5" s="2">
        <f t="shared" si="3"/>
        <v>1500</v>
      </c>
      <c r="AJ5" s="2">
        <f t="shared" si="3"/>
        <v>1500</v>
      </c>
      <c r="AK5" s="2">
        <f t="shared" si="3"/>
        <v>1500</v>
      </c>
      <c r="AL5" s="2">
        <f t="shared" si="3"/>
        <v>1500</v>
      </c>
      <c r="AM5" s="2">
        <f t="shared" si="3"/>
        <v>1500</v>
      </c>
      <c r="AN5" s="2">
        <f t="shared" si="3"/>
        <v>1500</v>
      </c>
      <c r="AO5" s="2">
        <f t="shared" si="3"/>
        <v>1500</v>
      </c>
      <c r="AP5" s="2">
        <f t="shared" si="3"/>
        <v>1500</v>
      </c>
      <c r="AQ5" s="2">
        <f t="shared" si="3"/>
        <v>1500</v>
      </c>
      <c r="AR5" s="2">
        <f t="shared" si="3"/>
        <v>1500</v>
      </c>
      <c r="AS5" s="2"/>
      <c r="AT5" s="2"/>
      <c r="AU5" s="2"/>
      <c r="AV5" s="2"/>
      <c r="AW5" s="2"/>
      <c r="AX5" s="2"/>
    </row>
    <row r="6" spans="2:50" x14ac:dyDescent="0.15">
      <c r="B6">
        <v>0</v>
      </c>
      <c r="D6" s="26" t="s">
        <v>49</v>
      </c>
      <c r="E6" s="2">
        <f>graphs!C10</f>
        <v>0.5</v>
      </c>
      <c r="F6" s="2">
        <f t="shared" si="2"/>
        <v>0.5</v>
      </c>
      <c r="G6" s="27">
        <f t="shared" si="2"/>
        <v>0.5</v>
      </c>
      <c r="H6" s="27">
        <f t="shared" si="2"/>
        <v>0.5</v>
      </c>
      <c r="I6" s="27">
        <f t="shared" si="2"/>
        <v>0.5</v>
      </c>
      <c r="J6" s="27">
        <f t="shared" si="2"/>
        <v>0.5</v>
      </c>
      <c r="K6" s="27">
        <f t="shared" si="2"/>
        <v>0.5</v>
      </c>
      <c r="L6" s="27">
        <f t="shared" si="2"/>
        <v>0.5</v>
      </c>
      <c r="M6" s="27">
        <f t="shared" si="2"/>
        <v>0.5</v>
      </c>
      <c r="N6" s="27">
        <f t="shared" si="2"/>
        <v>0.5</v>
      </c>
      <c r="O6" s="27">
        <f t="shared" si="2"/>
        <v>0.5</v>
      </c>
      <c r="P6" s="27">
        <f t="shared" si="2"/>
        <v>0.5</v>
      </c>
      <c r="Q6" s="27">
        <f t="shared" si="2"/>
        <v>0.5</v>
      </c>
      <c r="R6" s="27">
        <f t="shared" si="2"/>
        <v>0.5</v>
      </c>
      <c r="S6" s="27">
        <f t="shared" si="2"/>
        <v>0.5</v>
      </c>
      <c r="T6" s="27">
        <f t="shared" si="2"/>
        <v>0.5</v>
      </c>
      <c r="U6" s="27">
        <f t="shared" si="2"/>
        <v>0.5</v>
      </c>
      <c r="V6" s="27">
        <f t="shared" ref="V6:BG6" si="4">U6</f>
        <v>0.5</v>
      </c>
      <c r="W6" s="27">
        <f t="shared" si="4"/>
        <v>0.5</v>
      </c>
      <c r="X6" s="27">
        <f t="shared" si="4"/>
        <v>0.5</v>
      </c>
      <c r="Y6" s="27">
        <f t="shared" si="4"/>
        <v>0.5</v>
      </c>
      <c r="Z6" s="27">
        <f t="shared" si="4"/>
        <v>0.5</v>
      </c>
      <c r="AA6" s="27">
        <f t="shared" si="4"/>
        <v>0.5</v>
      </c>
      <c r="AB6" s="27">
        <f t="shared" si="4"/>
        <v>0.5</v>
      </c>
      <c r="AC6" s="27">
        <f t="shared" si="4"/>
        <v>0.5</v>
      </c>
      <c r="AD6" s="27">
        <f t="shared" si="4"/>
        <v>0.5</v>
      </c>
      <c r="AE6" s="27">
        <f t="shared" si="4"/>
        <v>0.5</v>
      </c>
      <c r="AF6" s="27">
        <f t="shared" si="4"/>
        <v>0.5</v>
      </c>
      <c r="AG6" s="27">
        <f t="shared" si="4"/>
        <v>0.5</v>
      </c>
      <c r="AH6" s="27">
        <f t="shared" si="4"/>
        <v>0.5</v>
      </c>
      <c r="AI6" s="27">
        <f t="shared" si="4"/>
        <v>0.5</v>
      </c>
      <c r="AJ6" s="27">
        <f t="shared" si="4"/>
        <v>0.5</v>
      </c>
      <c r="AK6" s="27">
        <f t="shared" si="4"/>
        <v>0.5</v>
      </c>
      <c r="AL6" s="27">
        <f t="shared" si="4"/>
        <v>0.5</v>
      </c>
      <c r="AM6" s="27">
        <f t="shared" si="4"/>
        <v>0.5</v>
      </c>
      <c r="AN6" s="27">
        <f t="shared" si="4"/>
        <v>0.5</v>
      </c>
      <c r="AO6" s="27">
        <f t="shared" si="4"/>
        <v>0.5</v>
      </c>
      <c r="AP6" s="27">
        <f t="shared" si="4"/>
        <v>0.5</v>
      </c>
      <c r="AQ6" s="27">
        <f t="shared" si="4"/>
        <v>0.5</v>
      </c>
      <c r="AR6" s="27">
        <f t="shared" si="4"/>
        <v>0.5</v>
      </c>
    </row>
    <row r="7" spans="2:50" x14ac:dyDescent="0.15">
      <c r="AS7" s="4"/>
      <c r="AT7" s="4"/>
      <c r="AU7" s="4"/>
      <c r="AV7" s="4"/>
      <c r="AW7" s="4"/>
      <c r="AX7" s="4"/>
    </row>
    <row r="8" spans="2:50" x14ac:dyDescent="0.15">
      <c r="D8" s="3" t="s">
        <v>3</v>
      </c>
      <c r="E8" s="4">
        <f>E3</f>
        <v>1000</v>
      </c>
      <c r="F8" s="4">
        <f t="shared" ref="F8:AR8" si="5">F3</f>
        <v>1000</v>
      </c>
      <c r="G8" s="4">
        <f t="shared" si="5"/>
        <v>1000</v>
      </c>
      <c r="H8" s="4">
        <f t="shared" si="5"/>
        <v>1000</v>
      </c>
      <c r="I8" s="4">
        <f t="shared" si="5"/>
        <v>1000</v>
      </c>
      <c r="J8" s="4">
        <f t="shared" si="5"/>
        <v>1000</v>
      </c>
      <c r="K8" s="4">
        <f t="shared" si="5"/>
        <v>1000</v>
      </c>
      <c r="L8" s="4">
        <f t="shared" si="5"/>
        <v>1000</v>
      </c>
      <c r="M8" s="4">
        <f t="shared" si="5"/>
        <v>1000</v>
      </c>
      <c r="N8" s="4">
        <f t="shared" si="5"/>
        <v>1000</v>
      </c>
      <c r="O8" s="4">
        <f t="shared" si="5"/>
        <v>1000</v>
      </c>
      <c r="P8" s="4">
        <f t="shared" si="5"/>
        <v>1000</v>
      </c>
      <c r="Q8" s="4">
        <f t="shared" si="5"/>
        <v>1000</v>
      </c>
      <c r="R8" s="4">
        <f t="shared" si="5"/>
        <v>1000</v>
      </c>
      <c r="S8" s="4">
        <f t="shared" si="5"/>
        <v>1000</v>
      </c>
      <c r="T8" s="4">
        <f t="shared" si="5"/>
        <v>1000</v>
      </c>
      <c r="U8" s="4">
        <f t="shared" si="5"/>
        <v>1000</v>
      </c>
      <c r="V8" s="4">
        <f t="shared" si="5"/>
        <v>1000</v>
      </c>
      <c r="W8" s="4">
        <f t="shared" si="5"/>
        <v>1000</v>
      </c>
      <c r="X8" s="4">
        <f t="shared" si="5"/>
        <v>1000</v>
      </c>
      <c r="Y8" s="4">
        <f t="shared" si="5"/>
        <v>1000</v>
      </c>
      <c r="Z8" s="4">
        <f t="shared" si="5"/>
        <v>1000</v>
      </c>
      <c r="AA8" s="4">
        <f t="shared" si="5"/>
        <v>1000</v>
      </c>
      <c r="AB8" s="4">
        <f t="shared" si="5"/>
        <v>1000</v>
      </c>
      <c r="AC8" s="4">
        <f t="shared" si="5"/>
        <v>1000</v>
      </c>
      <c r="AD8" s="4">
        <f t="shared" si="5"/>
        <v>1000</v>
      </c>
      <c r="AE8" s="4">
        <f t="shared" si="5"/>
        <v>1000</v>
      </c>
      <c r="AF8" s="4">
        <f t="shared" si="5"/>
        <v>1000</v>
      </c>
      <c r="AG8" s="4">
        <f t="shared" si="5"/>
        <v>1000</v>
      </c>
      <c r="AH8" s="4">
        <f t="shared" si="5"/>
        <v>1000</v>
      </c>
      <c r="AI8" s="4">
        <f t="shared" si="5"/>
        <v>1000</v>
      </c>
      <c r="AJ8" s="4">
        <f t="shared" si="5"/>
        <v>1000</v>
      </c>
      <c r="AK8" s="4">
        <f t="shared" si="5"/>
        <v>1000</v>
      </c>
      <c r="AL8" s="4">
        <f t="shared" si="5"/>
        <v>1000</v>
      </c>
      <c r="AM8" s="4">
        <f t="shared" si="5"/>
        <v>1000</v>
      </c>
      <c r="AN8" s="4">
        <f t="shared" si="5"/>
        <v>1000</v>
      </c>
      <c r="AO8" s="4">
        <f t="shared" si="5"/>
        <v>1000</v>
      </c>
      <c r="AP8" s="4">
        <f t="shared" si="5"/>
        <v>1000</v>
      </c>
      <c r="AQ8" s="4">
        <f t="shared" si="5"/>
        <v>1000</v>
      </c>
      <c r="AR8" s="4">
        <f t="shared" si="5"/>
        <v>1000</v>
      </c>
      <c r="AS8" s="4"/>
      <c r="AT8" s="4"/>
      <c r="AU8" s="4"/>
      <c r="AV8" s="4"/>
      <c r="AW8" s="4"/>
      <c r="AX8" s="4"/>
    </row>
    <row r="9" spans="2:50" x14ac:dyDescent="0.15">
      <c r="D9" t="s">
        <v>4</v>
      </c>
      <c r="E9" s="4">
        <f>E3*(1+(E2))</f>
        <v>1010</v>
      </c>
      <c r="F9" s="4">
        <f t="shared" ref="F9:AR9" si="6">F3*(1+(F2))</f>
        <v>1010</v>
      </c>
      <c r="G9" s="4">
        <f t="shared" si="6"/>
        <v>1010</v>
      </c>
      <c r="H9" s="4">
        <f t="shared" si="6"/>
        <v>1010</v>
      </c>
      <c r="I9" s="4">
        <f t="shared" si="6"/>
        <v>1010</v>
      </c>
      <c r="J9" s="4">
        <f t="shared" si="6"/>
        <v>1010</v>
      </c>
      <c r="K9" s="4">
        <f t="shared" si="6"/>
        <v>1010</v>
      </c>
      <c r="L9" s="4">
        <f t="shared" si="6"/>
        <v>1010</v>
      </c>
      <c r="M9" s="4">
        <f t="shared" si="6"/>
        <v>1010</v>
      </c>
      <c r="N9" s="4">
        <f t="shared" si="6"/>
        <v>1010</v>
      </c>
      <c r="O9" s="4">
        <f t="shared" si="6"/>
        <v>1010</v>
      </c>
      <c r="P9" s="4">
        <f t="shared" si="6"/>
        <v>1010</v>
      </c>
      <c r="Q9" s="4">
        <f t="shared" si="6"/>
        <v>1010</v>
      </c>
      <c r="R9" s="4">
        <f t="shared" si="6"/>
        <v>1010</v>
      </c>
      <c r="S9" s="4">
        <f t="shared" si="6"/>
        <v>1010</v>
      </c>
      <c r="T9" s="4">
        <f t="shared" si="6"/>
        <v>1010</v>
      </c>
      <c r="U9" s="4">
        <f t="shared" si="6"/>
        <v>1010</v>
      </c>
      <c r="V9" s="4">
        <f t="shared" si="6"/>
        <v>1010</v>
      </c>
      <c r="W9" s="4">
        <f t="shared" si="6"/>
        <v>1010</v>
      </c>
      <c r="X9" s="4">
        <f t="shared" si="6"/>
        <v>1010</v>
      </c>
      <c r="Y9" s="4">
        <f t="shared" si="6"/>
        <v>1010</v>
      </c>
      <c r="Z9" s="4">
        <f t="shared" si="6"/>
        <v>1010</v>
      </c>
      <c r="AA9" s="4">
        <f t="shared" si="6"/>
        <v>1010</v>
      </c>
      <c r="AB9" s="4">
        <f t="shared" si="6"/>
        <v>1010</v>
      </c>
      <c r="AC9" s="4">
        <f t="shared" si="6"/>
        <v>1010</v>
      </c>
      <c r="AD9" s="4">
        <f t="shared" si="6"/>
        <v>1010</v>
      </c>
      <c r="AE9" s="4">
        <f t="shared" si="6"/>
        <v>1010</v>
      </c>
      <c r="AF9" s="4">
        <f t="shared" si="6"/>
        <v>1010</v>
      </c>
      <c r="AG9" s="4">
        <f t="shared" si="6"/>
        <v>1010</v>
      </c>
      <c r="AH9" s="4">
        <f t="shared" si="6"/>
        <v>1010</v>
      </c>
      <c r="AI9" s="4">
        <f t="shared" si="6"/>
        <v>1010</v>
      </c>
      <c r="AJ9" s="4">
        <f t="shared" si="6"/>
        <v>1010</v>
      </c>
      <c r="AK9" s="4">
        <f t="shared" si="6"/>
        <v>1010</v>
      </c>
      <c r="AL9" s="4">
        <f t="shared" si="6"/>
        <v>1010</v>
      </c>
      <c r="AM9" s="4">
        <f t="shared" si="6"/>
        <v>1010</v>
      </c>
      <c r="AN9" s="4">
        <f t="shared" si="6"/>
        <v>1010</v>
      </c>
      <c r="AO9" s="4">
        <f t="shared" si="6"/>
        <v>1010</v>
      </c>
      <c r="AP9" s="4">
        <f t="shared" si="6"/>
        <v>1010</v>
      </c>
      <c r="AQ9" s="4">
        <f t="shared" si="6"/>
        <v>1010</v>
      </c>
      <c r="AR9" s="4">
        <f t="shared" si="6"/>
        <v>1010</v>
      </c>
      <c r="AS9" s="4"/>
      <c r="AT9" s="4"/>
      <c r="AU9" s="4"/>
      <c r="AV9" s="4"/>
      <c r="AW9" s="4"/>
      <c r="AX9" s="4"/>
    </row>
    <row r="10" spans="2:50" x14ac:dyDescent="0.15">
      <c r="D10" t="s">
        <v>5</v>
      </c>
      <c r="E10" s="4">
        <f>E5</f>
        <v>1500</v>
      </c>
      <c r="F10" s="4">
        <f t="shared" ref="F10:AR10" si="7">F5</f>
        <v>1500</v>
      </c>
      <c r="G10" s="4">
        <f t="shared" si="7"/>
        <v>1500</v>
      </c>
      <c r="H10" s="4">
        <f t="shared" si="7"/>
        <v>1500</v>
      </c>
      <c r="I10" s="4">
        <f t="shared" si="7"/>
        <v>1500</v>
      </c>
      <c r="J10" s="4">
        <f t="shared" si="7"/>
        <v>1500</v>
      </c>
      <c r="K10" s="4">
        <f t="shared" si="7"/>
        <v>1500</v>
      </c>
      <c r="L10" s="4">
        <f t="shared" si="7"/>
        <v>1500</v>
      </c>
      <c r="M10" s="4">
        <f t="shared" si="7"/>
        <v>1500</v>
      </c>
      <c r="N10" s="4">
        <f t="shared" si="7"/>
        <v>1500</v>
      </c>
      <c r="O10" s="4">
        <f t="shared" si="7"/>
        <v>1500</v>
      </c>
      <c r="P10" s="4">
        <f t="shared" si="7"/>
        <v>1500</v>
      </c>
      <c r="Q10" s="4">
        <f t="shared" si="7"/>
        <v>1500</v>
      </c>
      <c r="R10" s="4">
        <f t="shared" si="7"/>
        <v>1500</v>
      </c>
      <c r="S10" s="4">
        <f t="shared" si="7"/>
        <v>1500</v>
      </c>
      <c r="T10" s="4">
        <f t="shared" si="7"/>
        <v>1500</v>
      </c>
      <c r="U10" s="4">
        <f t="shared" si="7"/>
        <v>1500</v>
      </c>
      <c r="V10" s="4">
        <f t="shared" si="7"/>
        <v>1500</v>
      </c>
      <c r="W10" s="4">
        <f t="shared" si="7"/>
        <v>1500</v>
      </c>
      <c r="X10" s="4">
        <f t="shared" si="7"/>
        <v>1500</v>
      </c>
      <c r="Y10" s="4">
        <f t="shared" si="7"/>
        <v>1500</v>
      </c>
      <c r="Z10" s="4">
        <f t="shared" si="7"/>
        <v>1500</v>
      </c>
      <c r="AA10" s="4">
        <f t="shared" si="7"/>
        <v>1500</v>
      </c>
      <c r="AB10" s="4">
        <f t="shared" si="7"/>
        <v>1500</v>
      </c>
      <c r="AC10" s="4">
        <f t="shared" si="7"/>
        <v>1500</v>
      </c>
      <c r="AD10" s="4">
        <f t="shared" si="7"/>
        <v>1500</v>
      </c>
      <c r="AE10" s="4">
        <f t="shared" si="7"/>
        <v>1500</v>
      </c>
      <c r="AF10" s="4">
        <f t="shared" si="7"/>
        <v>1500</v>
      </c>
      <c r="AG10" s="4">
        <f t="shared" si="7"/>
        <v>1500</v>
      </c>
      <c r="AH10" s="4">
        <f t="shared" si="7"/>
        <v>1500</v>
      </c>
      <c r="AI10" s="4">
        <f t="shared" si="7"/>
        <v>1500</v>
      </c>
      <c r="AJ10" s="4">
        <f t="shared" si="7"/>
        <v>1500</v>
      </c>
      <c r="AK10" s="4">
        <f t="shared" si="7"/>
        <v>1500</v>
      </c>
      <c r="AL10" s="4">
        <f t="shared" si="7"/>
        <v>1500</v>
      </c>
      <c r="AM10" s="4">
        <f t="shared" si="7"/>
        <v>1500</v>
      </c>
      <c r="AN10" s="4">
        <f t="shared" si="7"/>
        <v>1500</v>
      </c>
      <c r="AO10" s="4">
        <f t="shared" si="7"/>
        <v>1500</v>
      </c>
      <c r="AP10" s="4">
        <f t="shared" si="7"/>
        <v>1500</v>
      </c>
      <c r="AQ10" s="4">
        <f t="shared" si="7"/>
        <v>1500</v>
      </c>
      <c r="AR10" s="4">
        <f t="shared" si="7"/>
        <v>1500</v>
      </c>
      <c r="AS10" s="5"/>
      <c r="AT10" s="5"/>
      <c r="AU10" s="5"/>
      <c r="AV10" s="5"/>
      <c r="AW10" s="5"/>
      <c r="AX10" s="5"/>
    </row>
    <row r="11" spans="2:50" x14ac:dyDescent="0.15">
      <c r="D11" t="s">
        <v>6</v>
      </c>
      <c r="E11" s="5">
        <v>1</v>
      </c>
      <c r="F11" s="5">
        <f>E11</f>
        <v>1</v>
      </c>
      <c r="G11" s="5">
        <f t="shared" ref="G11:AR11" si="8">F11</f>
        <v>1</v>
      </c>
      <c r="H11" s="5">
        <f t="shared" si="8"/>
        <v>1</v>
      </c>
      <c r="I11" s="5">
        <f t="shared" si="8"/>
        <v>1</v>
      </c>
      <c r="J11" s="5">
        <f t="shared" si="8"/>
        <v>1</v>
      </c>
      <c r="K11" s="5">
        <f t="shared" si="8"/>
        <v>1</v>
      </c>
      <c r="L11" s="5">
        <f t="shared" si="8"/>
        <v>1</v>
      </c>
      <c r="M11" s="5">
        <f t="shared" si="8"/>
        <v>1</v>
      </c>
      <c r="N11" s="5">
        <f t="shared" si="8"/>
        <v>1</v>
      </c>
      <c r="O11" s="5">
        <f t="shared" si="8"/>
        <v>1</v>
      </c>
      <c r="P11" s="5">
        <f t="shared" si="8"/>
        <v>1</v>
      </c>
      <c r="Q11" s="5">
        <f t="shared" si="8"/>
        <v>1</v>
      </c>
      <c r="R11" s="5">
        <f t="shared" si="8"/>
        <v>1</v>
      </c>
      <c r="S11" s="5">
        <f t="shared" si="8"/>
        <v>1</v>
      </c>
      <c r="T11" s="5">
        <f t="shared" si="8"/>
        <v>1</v>
      </c>
      <c r="U11" s="5">
        <f t="shared" si="8"/>
        <v>1</v>
      </c>
      <c r="V11" s="5">
        <f t="shared" si="8"/>
        <v>1</v>
      </c>
      <c r="W11" s="5">
        <f t="shared" si="8"/>
        <v>1</v>
      </c>
      <c r="X11" s="5">
        <f t="shared" si="8"/>
        <v>1</v>
      </c>
      <c r="Y11" s="5">
        <f t="shared" si="8"/>
        <v>1</v>
      </c>
      <c r="Z11" s="5">
        <f t="shared" si="8"/>
        <v>1</v>
      </c>
      <c r="AA11" s="5">
        <f t="shared" si="8"/>
        <v>1</v>
      </c>
      <c r="AB11" s="5">
        <f t="shared" si="8"/>
        <v>1</v>
      </c>
      <c r="AC11" s="5">
        <f t="shared" si="8"/>
        <v>1</v>
      </c>
      <c r="AD11" s="5">
        <f t="shared" si="8"/>
        <v>1</v>
      </c>
      <c r="AE11" s="5">
        <f t="shared" si="8"/>
        <v>1</v>
      </c>
      <c r="AF11" s="5">
        <f t="shared" si="8"/>
        <v>1</v>
      </c>
      <c r="AG11" s="5">
        <f t="shared" si="8"/>
        <v>1</v>
      </c>
      <c r="AH11" s="5">
        <f t="shared" si="8"/>
        <v>1</v>
      </c>
      <c r="AI11" s="5">
        <f t="shared" si="8"/>
        <v>1</v>
      </c>
      <c r="AJ11" s="5">
        <f t="shared" si="8"/>
        <v>1</v>
      </c>
      <c r="AK11" s="5">
        <f t="shared" si="8"/>
        <v>1</v>
      </c>
      <c r="AL11" s="5">
        <f t="shared" si="8"/>
        <v>1</v>
      </c>
      <c r="AM11" s="5">
        <f t="shared" si="8"/>
        <v>1</v>
      </c>
      <c r="AN11" s="5">
        <f t="shared" si="8"/>
        <v>1</v>
      </c>
      <c r="AO11" s="5">
        <f t="shared" si="8"/>
        <v>1</v>
      </c>
      <c r="AP11" s="5">
        <f t="shared" si="8"/>
        <v>1</v>
      </c>
      <c r="AQ11" s="5">
        <f t="shared" si="8"/>
        <v>1</v>
      </c>
      <c r="AR11" s="5">
        <f t="shared" si="8"/>
        <v>1</v>
      </c>
    </row>
    <row r="12" spans="2:50" x14ac:dyDescent="0.15">
      <c r="AS12" s="6"/>
      <c r="AT12" s="6"/>
      <c r="AU12" s="6"/>
      <c r="AV12" s="6"/>
      <c r="AW12" s="6"/>
      <c r="AX12" s="6"/>
    </row>
    <row r="13" spans="2:50" x14ac:dyDescent="0.15">
      <c r="B13" s="1" t="s">
        <v>41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7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7</v>
      </c>
      <c r="AO13" s="6" t="s">
        <v>7</v>
      </c>
      <c r="AP13" s="6" t="s">
        <v>7</v>
      </c>
      <c r="AQ13" s="6" t="s">
        <v>7</v>
      </c>
      <c r="AR13" s="6" t="s">
        <v>7</v>
      </c>
      <c r="AS13" s="5"/>
      <c r="AT13" s="5"/>
      <c r="AU13" s="5"/>
      <c r="AV13" s="5"/>
      <c r="AW13" s="5"/>
      <c r="AX13" s="5"/>
    </row>
    <row r="14" spans="2:50" x14ac:dyDescent="0.15">
      <c r="B14">
        <f>E14/50*-1</f>
        <v>-2.0000000000000001E-4</v>
      </c>
      <c r="D14" t="s">
        <v>8</v>
      </c>
      <c r="E14" s="5">
        <f>graphs!C8*2</f>
        <v>0.01</v>
      </c>
      <c r="F14" s="5">
        <f>E14+$B14</f>
        <v>9.7999999999999997E-3</v>
      </c>
      <c r="G14" s="5">
        <f>F14+$B14</f>
        <v>9.5999999999999992E-3</v>
      </c>
      <c r="H14" s="5">
        <f t="shared" ref="H14:AR15" si="9">G14+$B14</f>
        <v>9.3999999999999986E-3</v>
      </c>
      <c r="I14" s="5">
        <f t="shared" si="9"/>
        <v>9.1999999999999981E-3</v>
      </c>
      <c r="J14" s="5">
        <f t="shared" si="9"/>
        <v>8.9999999999999976E-3</v>
      </c>
      <c r="K14" s="5">
        <f t="shared" si="9"/>
        <v>8.7999999999999971E-3</v>
      </c>
      <c r="L14" s="5">
        <f t="shared" si="9"/>
        <v>8.5999999999999965E-3</v>
      </c>
      <c r="M14" s="5">
        <f t="shared" si="9"/>
        <v>8.399999999999996E-3</v>
      </c>
      <c r="N14" s="5">
        <f t="shared" si="9"/>
        <v>8.1999999999999955E-3</v>
      </c>
      <c r="O14" s="5">
        <f t="shared" si="9"/>
        <v>7.999999999999995E-3</v>
      </c>
      <c r="P14" s="5">
        <f t="shared" si="9"/>
        <v>7.7999999999999953E-3</v>
      </c>
      <c r="Q14" s="5">
        <f t="shared" si="9"/>
        <v>7.5999999999999956E-3</v>
      </c>
      <c r="R14" s="5">
        <f t="shared" si="9"/>
        <v>7.399999999999996E-3</v>
      </c>
      <c r="S14" s="5">
        <f t="shared" si="9"/>
        <v>7.1999999999999963E-3</v>
      </c>
      <c r="T14" s="5">
        <f t="shared" si="9"/>
        <v>6.9999999999999967E-3</v>
      </c>
      <c r="U14" s="5">
        <f t="shared" si="9"/>
        <v>6.799999999999997E-3</v>
      </c>
      <c r="V14" s="5">
        <f t="shared" si="9"/>
        <v>6.5999999999999974E-3</v>
      </c>
      <c r="W14" s="5">
        <f t="shared" si="9"/>
        <v>6.3999999999999977E-3</v>
      </c>
      <c r="X14" s="5">
        <f t="shared" si="9"/>
        <v>6.199999999999998E-3</v>
      </c>
      <c r="Y14" s="5">
        <f t="shared" si="9"/>
        <v>5.9999999999999984E-3</v>
      </c>
      <c r="Z14" s="5">
        <f t="shared" si="9"/>
        <v>5.7999999999999987E-3</v>
      </c>
      <c r="AA14" s="5">
        <f t="shared" si="9"/>
        <v>5.5999999999999991E-3</v>
      </c>
      <c r="AB14" s="5">
        <f t="shared" si="9"/>
        <v>5.3999999999999994E-3</v>
      </c>
      <c r="AC14" s="5">
        <f t="shared" si="9"/>
        <v>5.1999999999999998E-3</v>
      </c>
      <c r="AD14" s="5">
        <f t="shared" si="9"/>
        <v>5.0000000000000001E-3</v>
      </c>
      <c r="AE14" s="5">
        <f t="shared" si="9"/>
        <v>4.8000000000000004E-3</v>
      </c>
      <c r="AF14" s="5">
        <f t="shared" si="9"/>
        <v>4.6000000000000008E-3</v>
      </c>
      <c r="AG14" s="5">
        <f t="shared" si="9"/>
        <v>4.4000000000000011E-3</v>
      </c>
      <c r="AH14" s="5">
        <f t="shared" si="9"/>
        <v>4.2000000000000015E-3</v>
      </c>
      <c r="AI14" s="5">
        <f t="shared" si="9"/>
        <v>4.0000000000000018E-3</v>
      </c>
      <c r="AJ14" s="5">
        <f t="shared" si="9"/>
        <v>3.8000000000000017E-3</v>
      </c>
      <c r="AK14" s="5">
        <f t="shared" si="9"/>
        <v>3.6000000000000016E-3</v>
      </c>
      <c r="AL14" s="5">
        <f t="shared" si="9"/>
        <v>3.4000000000000015E-3</v>
      </c>
      <c r="AM14" s="5">
        <f t="shared" si="9"/>
        <v>3.2000000000000015E-3</v>
      </c>
      <c r="AN14" s="5">
        <f t="shared" si="9"/>
        <v>3.0000000000000014E-3</v>
      </c>
      <c r="AO14" s="5">
        <f t="shared" si="9"/>
        <v>2.8000000000000013E-3</v>
      </c>
      <c r="AP14" s="5">
        <f t="shared" si="9"/>
        <v>2.6000000000000012E-3</v>
      </c>
      <c r="AQ14" s="5">
        <f t="shared" si="9"/>
        <v>2.4000000000000011E-3</v>
      </c>
      <c r="AR14" s="5">
        <f t="shared" si="9"/>
        <v>2.200000000000001E-3</v>
      </c>
      <c r="AS14" s="7"/>
      <c r="AT14" s="7"/>
      <c r="AU14" s="7"/>
      <c r="AV14" s="7"/>
      <c r="AW14" s="7"/>
      <c r="AX14" s="7"/>
    </row>
    <row r="15" spans="2:50" x14ac:dyDescent="0.15">
      <c r="B15">
        <v>0</v>
      </c>
      <c r="D15" t="s">
        <v>9</v>
      </c>
      <c r="E15" s="5">
        <f>graphs!C9</f>
        <v>3.0000000000000001E-3</v>
      </c>
      <c r="F15" s="5">
        <f>E15+$B15</f>
        <v>3.0000000000000001E-3</v>
      </c>
      <c r="G15" s="5">
        <f>F15+$B15</f>
        <v>3.0000000000000001E-3</v>
      </c>
      <c r="H15" s="5">
        <f t="shared" si="9"/>
        <v>3.0000000000000001E-3</v>
      </c>
      <c r="I15" s="5">
        <f t="shared" si="9"/>
        <v>3.0000000000000001E-3</v>
      </c>
      <c r="J15" s="5">
        <f t="shared" si="9"/>
        <v>3.0000000000000001E-3</v>
      </c>
      <c r="K15" s="5">
        <f t="shared" si="9"/>
        <v>3.0000000000000001E-3</v>
      </c>
      <c r="L15" s="5">
        <f t="shared" si="9"/>
        <v>3.0000000000000001E-3</v>
      </c>
      <c r="M15" s="5">
        <f t="shared" si="9"/>
        <v>3.0000000000000001E-3</v>
      </c>
      <c r="N15" s="5">
        <f t="shared" si="9"/>
        <v>3.0000000000000001E-3</v>
      </c>
      <c r="O15" s="5">
        <f t="shared" si="9"/>
        <v>3.0000000000000001E-3</v>
      </c>
      <c r="P15" s="5">
        <f t="shared" si="9"/>
        <v>3.0000000000000001E-3</v>
      </c>
      <c r="Q15" s="5">
        <f t="shared" si="9"/>
        <v>3.0000000000000001E-3</v>
      </c>
      <c r="R15" s="5">
        <f t="shared" si="9"/>
        <v>3.0000000000000001E-3</v>
      </c>
      <c r="S15" s="5">
        <f t="shared" si="9"/>
        <v>3.0000000000000001E-3</v>
      </c>
      <c r="T15" s="5">
        <f t="shared" si="9"/>
        <v>3.0000000000000001E-3</v>
      </c>
      <c r="U15" s="5">
        <f t="shared" si="9"/>
        <v>3.0000000000000001E-3</v>
      </c>
      <c r="V15" s="5">
        <f t="shared" si="9"/>
        <v>3.0000000000000001E-3</v>
      </c>
      <c r="W15" s="5">
        <f t="shared" si="9"/>
        <v>3.0000000000000001E-3</v>
      </c>
      <c r="X15" s="5">
        <f t="shared" si="9"/>
        <v>3.0000000000000001E-3</v>
      </c>
      <c r="Y15" s="5">
        <f t="shared" si="9"/>
        <v>3.0000000000000001E-3</v>
      </c>
      <c r="Z15" s="5">
        <f t="shared" si="9"/>
        <v>3.0000000000000001E-3</v>
      </c>
      <c r="AA15" s="5">
        <f t="shared" si="9"/>
        <v>3.0000000000000001E-3</v>
      </c>
      <c r="AB15" s="5">
        <f t="shared" si="9"/>
        <v>3.0000000000000001E-3</v>
      </c>
      <c r="AC15" s="5">
        <f t="shared" si="9"/>
        <v>3.0000000000000001E-3</v>
      </c>
      <c r="AD15" s="5">
        <f t="shared" si="9"/>
        <v>3.0000000000000001E-3</v>
      </c>
      <c r="AE15" s="5">
        <f t="shared" si="9"/>
        <v>3.0000000000000001E-3</v>
      </c>
      <c r="AF15" s="5">
        <f t="shared" si="9"/>
        <v>3.0000000000000001E-3</v>
      </c>
      <c r="AG15" s="5">
        <f t="shared" si="9"/>
        <v>3.0000000000000001E-3</v>
      </c>
      <c r="AH15" s="5">
        <f t="shared" si="9"/>
        <v>3.0000000000000001E-3</v>
      </c>
      <c r="AI15" s="5">
        <f t="shared" si="9"/>
        <v>3.0000000000000001E-3</v>
      </c>
      <c r="AJ15" s="5">
        <f t="shared" si="9"/>
        <v>3.0000000000000001E-3</v>
      </c>
      <c r="AK15" s="5">
        <f t="shared" si="9"/>
        <v>3.0000000000000001E-3</v>
      </c>
      <c r="AL15" s="5">
        <f t="shared" si="9"/>
        <v>3.0000000000000001E-3</v>
      </c>
      <c r="AM15" s="5">
        <f t="shared" si="9"/>
        <v>3.0000000000000001E-3</v>
      </c>
      <c r="AN15" s="5">
        <f t="shared" si="9"/>
        <v>3.0000000000000001E-3</v>
      </c>
      <c r="AO15" s="5">
        <f t="shared" si="9"/>
        <v>3.0000000000000001E-3</v>
      </c>
      <c r="AP15" s="5">
        <f t="shared" si="9"/>
        <v>3.0000000000000001E-3</v>
      </c>
      <c r="AQ15" s="5">
        <f t="shared" si="9"/>
        <v>3.0000000000000001E-3</v>
      </c>
      <c r="AR15" s="5">
        <f t="shared" si="9"/>
        <v>3.0000000000000001E-3</v>
      </c>
      <c r="AS15" s="9"/>
      <c r="AT15" s="9"/>
      <c r="AU15" s="9"/>
      <c r="AV15" s="9"/>
      <c r="AW15" s="9"/>
      <c r="AX15" s="9"/>
    </row>
    <row r="16" spans="2:50" x14ac:dyDescent="0.15">
      <c r="C16" s="8" t="s">
        <v>10</v>
      </c>
      <c r="D16" t="s">
        <v>11</v>
      </c>
      <c r="E16" s="9">
        <f>E10*E14</f>
        <v>15</v>
      </c>
      <c r="F16" s="9">
        <f t="shared" ref="F16:AR16" si="10">F10*F14</f>
        <v>14.7</v>
      </c>
      <c r="G16" s="9">
        <f t="shared" si="10"/>
        <v>14.399999999999999</v>
      </c>
      <c r="H16" s="9">
        <f t="shared" si="10"/>
        <v>14.099999999999998</v>
      </c>
      <c r="I16" s="9">
        <f t="shared" si="10"/>
        <v>13.799999999999997</v>
      </c>
      <c r="J16" s="9">
        <f t="shared" si="10"/>
        <v>13.499999999999996</v>
      </c>
      <c r="K16" s="9">
        <f t="shared" si="10"/>
        <v>13.199999999999996</v>
      </c>
      <c r="L16" s="9">
        <f t="shared" si="10"/>
        <v>12.899999999999995</v>
      </c>
      <c r="M16" s="9">
        <f t="shared" si="10"/>
        <v>12.599999999999994</v>
      </c>
      <c r="N16" s="9">
        <f t="shared" si="10"/>
        <v>12.299999999999994</v>
      </c>
      <c r="O16" s="9">
        <f t="shared" si="10"/>
        <v>11.999999999999993</v>
      </c>
      <c r="P16" s="9">
        <f t="shared" si="10"/>
        <v>11.699999999999992</v>
      </c>
      <c r="Q16" s="9">
        <f t="shared" si="10"/>
        <v>11.399999999999993</v>
      </c>
      <c r="R16" s="9">
        <f t="shared" si="10"/>
        <v>11.099999999999994</v>
      </c>
      <c r="S16" s="9">
        <f t="shared" si="10"/>
        <v>10.799999999999995</v>
      </c>
      <c r="T16" s="9">
        <f t="shared" si="10"/>
        <v>10.499999999999995</v>
      </c>
      <c r="U16" s="9">
        <f t="shared" si="10"/>
        <v>10.199999999999996</v>
      </c>
      <c r="V16" s="9">
        <f t="shared" si="10"/>
        <v>9.8999999999999968</v>
      </c>
      <c r="W16" s="9">
        <f t="shared" si="10"/>
        <v>9.5999999999999961</v>
      </c>
      <c r="X16" s="9">
        <f t="shared" si="10"/>
        <v>9.2999999999999972</v>
      </c>
      <c r="Y16" s="9">
        <f t="shared" si="10"/>
        <v>8.9999999999999982</v>
      </c>
      <c r="Z16" s="9">
        <f t="shared" si="10"/>
        <v>8.6999999999999975</v>
      </c>
      <c r="AA16" s="9">
        <f t="shared" si="10"/>
        <v>8.3999999999999986</v>
      </c>
      <c r="AB16" s="9">
        <f t="shared" si="10"/>
        <v>8.1</v>
      </c>
      <c r="AC16" s="9">
        <f t="shared" si="10"/>
        <v>7.8</v>
      </c>
      <c r="AD16" s="9">
        <f t="shared" si="10"/>
        <v>7.5</v>
      </c>
      <c r="AE16" s="9">
        <f t="shared" si="10"/>
        <v>7.2000000000000011</v>
      </c>
      <c r="AF16" s="9">
        <f t="shared" si="10"/>
        <v>6.9000000000000012</v>
      </c>
      <c r="AG16" s="9">
        <f t="shared" si="10"/>
        <v>6.6000000000000014</v>
      </c>
      <c r="AH16" s="9">
        <f t="shared" si="10"/>
        <v>6.3000000000000025</v>
      </c>
      <c r="AI16" s="9">
        <f t="shared" si="10"/>
        <v>6.0000000000000027</v>
      </c>
      <c r="AJ16" s="9">
        <f t="shared" si="10"/>
        <v>5.7000000000000028</v>
      </c>
      <c r="AK16" s="9">
        <f t="shared" si="10"/>
        <v>5.4000000000000021</v>
      </c>
      <c r="AL16" s="9">
        <f t="shared" si="10"/>
        <v>5.1000000000000023</v>
      </c>
      <c r="AM16" s="9">
        <f t="shared" si="10"/>
        <v>4.8000000000000025</v>
      </c>
      <c r="AN16" s="9">
        <f t="shared" si="10"/>
        <v>4.5000000000000018</v>
      </c>
      <c r="AO16" s="9">
        <f t="shared" si="10"/>
        <v>4.200000000000002</v>
      </c>
      <c r="AP16" s="9">
        <f t="shared" si="10"/>
        <v>3.9000000000000017</v>
      </c>
      <c r="AQ16" s="9">
        <f t="shared" si="10"/>
        <v>3.6000000000000014</v>
      </c>
      <c r="AR16" s="9">
        <f t="shared" si="10"/>
        <v>3.3000000000000016</v>
      </c>
      <c r="AS16" s="11"/>
      <c r="AT16" s="11"/>
      <c r="AU16" s="11"/>
      <c r="AV16" s="11"/>
      <c r="AW16" s="11"/>
      <c r="AX16" s="11"/>
    </row>
    <row r="17" spans="2:50" x14ac:dyDescent="0.15">
      <c r="C17" s="8" t="s">
        <v>10</v>
      </c>
      <c r="D17" t="s">
        <v>12</v>
      </c>
      <c r="E17" s="11">
        <f>E16/(1+E15)</f>
        <v>14.955134596211368</v>
      </c>
      <c r="F17" s="11">
        <f t="shared" ref="F17:AR17" si="11">F16/(1+F15)</f>
        <v>14.65603190428714</v>
      </c>
      <c r="G17" s="11">
        <f t="shared" si="11"/>
        <v>14.356929212362912</v>
      </c>
      <c r="H17" s="11">
        <f t="shared" si="11"/>
        <v>14.057826520438683</v>
      </c>
      <c r="I17" s="11">
        <f t="shared" si="11"/>
        <v>13.758723828514455</v>
      </c>
      <c r="J17" s="11">
        <f t="shared" si="11"/>
        <v>13.459621136590227</v>
      </c>
      <c r="K17" s="11">
        <f t="shared" si="11"/>
        <v>13.160518444666</v>
      </c>
      <c r="L17" s="11">
        <f t="shared" si="11"/>
        <v>12.86141575274177</v>
      </c>
      <c r="M17" s="11">
        <f t="shared" si="11"/>
        <v>12.562313060817543</v>
      </c>
      <c r="N17" s="11">
        <f t="shared" si="11"/>
        <v>12.263210368893315</v>
      </c>
      <c r="O17" s="11">
        <f t="shared" si="11"/>
        <v>11.964107676969087</v>
      </c>
      <c r="P17" s="11">
        <f t="shared" si="11"/>
        <v>11.66500498504486</v>
      </c>
      <c r="Q17" s="11">
        <f t="shared" si="11"/>
        <v>11.365902293120632</v>
      </c>
      <c r="R17" s="11">
        <f t="shared" si="11"/>
        <v>11.066799601196406</v>
      </c>
      <c r="S17" s="11">
        <f t="shared" si="11"/>
        <v>10.76769690927218</v>
      </c>
      <c r="T17" s="11">
        <f t="shared" si="11"/>
        <v>10.468594217347952</v>
      </c>
      <c r="U17" s="11">
        <f t="shared" si="11"/>
        <v>10.169491525423725</v>
      </c>
      <c r="V17" s="11">
        <f t="shared" si="11"/>
        <v>9.8703888334994989</v>
      </c>
      <c r="W17" s="11">
        <f t="shared" si="11"/>
        <v>9.5712861415752712</v>
      </c>
      <c r="X17" s="11">
        <f t="shared" si="11"/>
        <v>9.2721834496510454</v>
      </c>
      <c r="Y17" s="11">
        <f t="shared" si="11"/>
        <v>8.9730807577268195</v>
      </c>
      <c r="Z17" s="11">
        <f t="shared" si="11"/>
        <v>8.67397806580259</v>
      </c>
      <c r="AA17" s="11">
        <f t="shared" si="11"/>
        <v>8.3748753738783641</v>
      </c>
      <c r="AB17" s="11">
        <f t="shared" si="11"/>
        <v>8.0757726819541382</v>
      </c>
      <c r="AC17" s="11">
        <f t="shared" si="11"/>
        <v>7.7766699900299106</v>
      </c>
      <c r="AD17" s="11">
        <f t="shared" si="11"/>
        <v>7.4775672981056838</v>
      </c>
      <c r="AE17" s="11">
        <f t="shared" si="11"/>
        <v>7.1784646061814579</v>
      </c>
      <c r="AF17" s="11">
        <f t="shared" si="11"/>
        <v>6.8793619142572302</v>
      </c>
      <c r="AG17" s="11">
        <f t="shared" si="11"/>
        <v>6.5802592223330034</v>
      </c>
      <c r="AH17" s="11">
        <f t="shared" si="11"/>
        <v>6.2811565304087766</v>
      </c>
      <c r="AI17" s="11">
        <f t="shared" si="11"/>
        <v>5.9820538384845499</v>
      </c>
      <c r="AJ17" s="11">
        <f t="shared" si="11"/>
        <v>5.6829511465603222</v>
      </c>
      <c r="AK17" s="11">
        <f t="shared" si="11"/>
        <v>5.3838484546360945</v>
      </c>
      <c r="AL17" s="11">
        <f t="shared" si="11"/>
        <v>5.0847457627118668</v>
      </c>
      <c r="AM17" s="11">
        <f t="shared" si="11"/>
        <v>4.7856430707876401</v>
      </c>
      <c r="AN17" s="11">
        <f t="shared" si="11"/>
        <v>4.4865403788634124</v>
      </c>
      <c r="AO17" s="11">
        <f t="shared" si="11"/>
        <v>4.1874376869391847</v>
      </c>
      <c r="AP17" s="11">
        <f t="shared" si="11"/>
        <v>3.8883349950149571</v>
      </c>
      <c r="AQ17" s="11">
        <f t="shared" si="11"/>
        <v>3.5892323030907298</v>
      </c>
      <c r="AR17" s="11">
        <f t="shared" si="11"/>
        <v>3.2901296111665026</v>
      </c>
    </row>
    <row r="18" spans="2:50" x14ac:dyDescent="0.15">
      <c r="AS18" s="10"/>
      <c r="AT18" s="10"/>
      <c r="AU18" s="10"/>
      <c r="AV18" s="10"/>
      <c r="AW18" s="10"/>
      <c r="AX18" s="10"/>
    </row>
    <row r="19" spans="2:50" x14ac:dyDescent="0.15">
      <c r="C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2"/>
      <c r="AT19" s="12"/>
      <c r="AU19" s="12"/>
      <c r="AV19" s="12"/>
      <c r="AW19" s="12"/>
      <c r="AX19" s="12"/>
    </row>
    <row r="20" spans="2:50" x14ac:dyDescent="0.15">
      <c r="B20" s="1" t="s">
        <v>40</v>
      </c>
      <c r="C20" s="8" t="s">
        <v>13</v>
      </c>
      <c r="D20" t="s">
        <v>11</v>
      </c>
      <c r="E20" s="12">
        <f>((E9-E8-(E17/2))-(E9*E15))*E11</f>
        <v>-0.50756729810568402</v>
      </c>
      <c r="F20" s="12">
        <f t="shared" ref="F20:AR20" si="12">((F9-F8-(F17/2))-(F9*F15))*F11</f>
        <v>-0.35801595214357018</v>
      </c>
      <c r="G20" s="12">
        <f t="shared" si="12"/>
        <v>-0.20846460618145635</v>
      </c>
      <c r="H20" s="12">
        <f t="shared" si="12"/>
        <v>-5.8913260219341623E-2</v>
      </c>
      <c r="I20" s="12">
        <f t="shared" si="12"/>
        <v>9.0638085742772212E-2</v>
      </c>
      <c r="J20" s="12">
        <f t="shared" si="12"/>
        <v>0.24018943170488605</v>
      </c>
      <c r="K20" s="12">
        <f t="shared" si="12"/>
        <v>0.38974077766699988</v>
      </c>
      <c r="L20" s="12">
        <f t="shared" si="12"/>
        <v>0.53929212362911461</v>
      </c>
      <c r="M20" s="12">
        <f t="shared" si="12"/>
        <v>0.68884346959122844</v>
      </c>
      <c r="N20" s="12">
        <f t="shared" si="12"/>
        <v>0.83839481555334228</v>
      </c>
      <c r="O20" s="12">
        <f t="shared" si="12"/>
        <v>0.98794616151545611</v>
      </c>
      <c r="P20" s="12">
        <f t="shared" si="12"/>
        <v>1.1374975074775699</v>
      </c>
      <c r="Q20" s="12">
        <f t="shared" si="12"/>
        <v>1.2870488534396838</v>
      </c>
      <c r="R20" s="12">
        <f t="shared" si="12"/>
        <v>1.4366001994017967</v>
      </c>
      <c r="S20" s="12">
        <f t="shared" si="12"/>
        <v>1.5861515453639097</v>
      </c>
      <c r="T20" s="12">
        <f t="shared" si="12"/>
        <v>1.7357028913260235</v>
      </c>
      <c r="U20" s="12">
        <f t="shared" si="12"/>
        <v>1.8852542372881373</v>
      </c>
      <c r="V20" s="12">
        <f t="shared" si="12"/>
        <v>2.0348055832502503</v>
      </c>
      <c r="W20" s="12">
        <f t="shared" si="12"/>
        <v>2.1843569292123641</v>
      </c>
      <c r="X20" s="12">
        <f t="shared" si="12"/>
        <v>2.3339082751744771</v>
      </c>
      <c r="Y20" s="12">
        <f t="shared" si="12"/>
        <v>2.48345962113659</v>
      </c>
      <c r="Z20" s="12">
        <f t="shared" si="12"/>
        <v>2.6330109670987047</v>
      </c>
      <c r="AA20" s="12">
        <f t="shared" si="12"/>
        <v>2.7825623130608177</v>
      </c>
      <c r="AB20" s="12">
        <f t="shared" si="12"/>
        <v>2.9321136590229306</v>
      </c>
      <c r="AC20" s="12">
        <f t="shared" si="12"/>
        <v>3.0816650049850445</v>
      </c>
      <c r="AD20" s="12">
        <f t="shared" si="12"/>
        <v>3.2312163509471583</v>
      </c>
      <c r="AE20" s="12">
        <f t="shared" si="12"/>
        <v>3.3807676969092713</v>
      </c>
      <c r="AF20" s="12">
        <f t="shared" si="12"/>
        <v>3.5303190428713842</v>
      </c>
      <c r="AG20" s="12">
        <f t="shared" si="12"/>
        <v>3.679870388833498</v>
      </c>
      <c r="AH20" s="12">
        <f t="shared" si="12"/>
        <v>3.8294217347956119</v>
      </c>
      <c r="AI20" s="12">
        <f t="shared" si="12"/>
        <v>3.9789730807577248</v>
      </c>
      <c r="AJ20" s="12">
        <f t="shared" si="12"/>
        <v>4.1285244267198387</v>
      </c>
      <c r="AK20" s="12">
        <f t="shared" si="12"/>
        <v>4.2780757726819525</v>
      </c>
      <c r="AL20" s="12">
        <f t="shared" si="12"/>
        <v>4.4276271186440663</v>
      </c>
      <c r="AM20" s="12">
        <f t="shared" si="12"/>
        <v>4.5771784646061802</v>
      </c>
      <c r="AN20" s="12">
        <f t="shared" si="12"/>
        <v>4.7267298105682931</v>
      </c>
      <c r="AO20" s="12">
        <f t="shared" si="12"/>
        <v>4.8762811565304078</v>
      </c>
      <c r="AP20" s="12">
        <f t="shared" si="12"/>
        <v>5.0258325024925208</v>
      </c>
      <c r="AQ20" s="12">
        <f t="shared" si="12"/>
        <v>5.1753838484546355</v>
      </c>
      <c r="AR20" s="12">
        <f t="shared" si="12"/>
        <v>5.3249351944167485</v>
      </c>
      <c r="AS20" s="9"/>
      <c r="AT20" s="9"/>
      <c r="AU20" s="9"/>
      <c r="AV20" s="9"/>
      <c r="AW20" s="9"/>
      <c r="AX20" s="9"/>
    </row>
    <row r="21" spans="2:50" x14ac:dyDescent="0.15">
      <c r="B21" t="s">
        <v>14</v>
      </c>
      <c r="C21" s="8" t="s">
        <v>13</v>
      </c>
      <c r="D21" t="s">
        <v>15</v>
      </c>
      <c r="E21" s="9">
        <f>(E20/E14)</f>
        <v>-50.756729810568402</v>
      </c>
      <c r="F21" s="9">
        <f t="shared" ref="F21:AR21" si="13">(F20/F14)</f>
        <v>-36.532240014650021</v>
      </c>
      <c r="G21" s="9">
        <f t="shared" si="13"/>
        <v>-21.715063143901705</v>
      </c>
      <c r="H21" s="9">
        <f t="shared" si="13"/>
        <v>-6.267368108440599</v>
      </c>
      <c r="I21" s="9">
        <f t="shared" si="13"/>
        <v>9.8519658416056775</v>
      </c>
      <c r="J21" s="9">
        <f t="shared" si="13"/>
        <v>26.687714633876233</v>
      </c>
      <c r="K21" s="9">
        <f t="shared" si="13"/>
        <v>44.288724734886365</v>
      </c>
      <c r="L21" s="9">
        <f t="shared" si="13"/>
        <v>62.708386468501722</v>
      </c>
      <c r="M21" s="9">
        <f t="shared" si="13"/>
        <v>82.005174951336755</v>
      </c>
      <c r="N21" s="9">
        <f t="shared" si="13"/>
        <v>102.24327018943204</v>
      </c>
      <c r="O21" s="9">
        <f t="shared" si="13"/>
        <v>123.4932701894321</v>
      </c>
      <c r="P21" s="9">
        <f t="shared" si="13"/>
        <v>145.83301377917573</v>
      </c>
      <c r="Q21" s="9">
        <f t="shared" si="13"/>
        <v>169.34853334732691</v>
      </c>
      <c r="R21" s="9">
        <f t="shared" si="13"/>
        <v>194.13516208132398</v>
      </c>
      <c r="S21" s="9">
        <f t="shared" si="13"/>
        <v>220.29882574498757</v>
      </c>
      <c r="T21" s="9">
        <f t="shared" si="13"/>
        <v>247.95755590371778</v>
      </c>
      <c r="U21" s="9">
        <f t="shared" si="13"/>
        <v>277.24327018943211</v>
      </c>
      <c r="V21" s="9">
        <f t="shared" si="13"/>
        <v>308.30387625003806</v>
      </c>
      <c r="W21" s="9">
        <f t="shared" si="13"/>
        <v>341.305770189432</v>
      </c>
      <c r="X21" s="9">
        <f t="shared" si="13"/>
        <v>376.43681857652865</v>
      </c>
      <c r="Y21" s="9">
        <f t="shared" si="13"/>
        <v>413.90993685609845</v>
      </c>
      <c r="Z21" s="9">
        <f t="shared" si="13"/>
        <v>453.96740812046642</v>
      </c>
      <c r="AA21" s="9">
        <f t="shared" si="13"/>
        <v>496.88612733228894</v>
      </c>
      <c r="AB21" s="9">
        <f t="shared" si="13"/>
        <v>542.98401093017242</v>
      </c>
      <c r="AC21" s="9">
        <f t="shared" si="13"/>
        <v>592.62788557404701</v>
      </c>
      <c r="AD21" s="9">
        <f t="shared" si="13"/>
        <v>646.24327018943166</v>
      </c>
      <c r="AE21" s="9">
        <f t="shared" si="13"/>
        <v>704.3266035227648</v>
      </c>
      <c r="AF21" s="9">
        <f t="shared" si="13"/>
        <v>767.46066149377907</v>
      </c>
      <c r="AG21" s="9">
        <f t="shared" si="13"/>
        <v>836.33417928034021</v>
      </c>
      <c r="AH21" s="9">
        <f t="shared" si="13"/>
        <v>911.76707971324061</v>
      </c>
      <c r="AI21" s="9">
        <f t="shared" si="13"/>
        <v>994.74327018943075</v>
      </c>
      <c r="AJ21" s="9">
        <f t="shared" si="13"/>
        <v>1086.4537965052202</v>
      </c>
      <c r="AK21" s="9">
        <f t="shared" si="13"/>
        <v>1188.3543813005417</v>
      </c>
      <c r="AL21" s="9">
        <f t="shared" si="13"/>
        <v>1302.2432701894306</v>
      </c>
      <c r="AM21" s="9">
        <f t="shared" si="13"/>
        <v>1430.3682701894306</v>
      </c>
      <c r="AN21" s="9">
        <f t="shared" si="13"/>
        <v>1575.5766035227637</v>
      </c>
      <c r="AO21" s="9">
        <f t="shared" si="13"/>
        <v>1741.5289844751449</v>
      </c>
      <c r="AP21" s="9">
        <f t="shared" si="13"/>
        <v>1933.0125009586609</v>
      </c>
      <c r="AQ21" s="9">
        <f t="shared" si="13"/>
        <v>2156.4099368560969</v>
      </c>
      <c r="AR21" s="9">
        <f t="shared" si="13"/>
        <v>2420.4250883712484</v>
      </c>
      <c r="AS21" s="9"/>
      <c r="AT21" s="9"/>
      <c r="AU21" s="9"/>
      <c r="AV21" s="9"/>
      <c r="AW21" s="9"/>
      <c r="AX21" s="9"/>
    </row>
    <row r="22" spans="2:50" x14ac:dyDescent="0.15">
      <c r="C22" s="8" t="s">
        <v>16</v>
      </c>
      <c r="D22" t="s">
        <v>17</v>
      </c>
      <c r="E22" s="9">
        <f>E21*E15</f>
        <v>-0.1522701894317052</v>
      </c>
      <c r="F22" s="9">
        <f t="shared" ref="F22:AR22" si="14">F21*F15</f>
        <v>-0.10959672004395006</v>
      </c>
      <c r="G22" s="9">
        <f t="shared" si="14"/>
        <v>-6.5145189431705122E-2</v>
      </c>
      <c r="H22" s="9">
        <f t="shared" si="14"/>
        <v>-1.8802104325321797E-2</v>
      </c>
      <c r="I22" s="9">
        <f t="shared" si="14"/>
        <v>2.9555897524817035E-2</v>
      </c>
      <c r="J22" s="9">
        <f t="shared" si="14"/>
        <v>8.0063143901628706E-2</v>
      </c>
      <c r="K22" s="9">
        <f t="shared" si="14"/>
        <v>0.1328661742046591</v>
      </c>
      <c r="L22" s="9">
        <f t="shared" si="14"/>
        <v>0.18812515940550517</v>
      </c>
      <c r="M22" s="9">
        <f t="shared" si="14"/>
        <v>0.24601552485401026</v>
      </c>
      <c r="N22" s="9">
        <f t="shared" si="14"/>
        <v>0.30672981056829612</v>
      </c>
      <c r="O22" s="9">
        <f t="shared" si="14"/>
        <v>0.37047981056829632</v>
      </c>
      <c r="P22" s="9">
        <f t="shared" si="14"/>
        <v>0.43749904133752721</v>
      </c>
      <c r="Q22" s="9">
        <f t="shared" si="14"/>
        <v>0.50804560004198074</v>
      </c>
      <c r="R22" s="9">
        <f t="shared" si="14"/>
        <v>0.58240548624397193</v>
      </c>
      <c r="S22" s="9">
        <f t="shared" si="14"/>
        <v>0.6608964772349627</v>
      </c>
      <c r="T22" s="9">
        <f t="shared" si="14"/>
        <v>0.74387266771115335</v>
      </c>
      <c r="U22" s="9">
        <f t="shared" si="14"/>
        <v>0.83172981056829631</v>
      </c>
      <c r="V22" s="9">
        <f t="shared" si="14"/>
        <v>0.92491162875011423</v>
      </c>
      <c r="W22" s="9">
        <f t="shared" si="14"/>
        <v>1.0239173105682959</v>
      </c>
      <c r="X22" s="9">
        <f t="shared" si="14"/>
        <v>1.1293104557295859</v>
      </c>
      <c r="Y22" s="9">
        <f t="shared" si="14"/>
        <v>1.2417298105682955</v>
      </c>
      <c r="Z22" s="9">
        <f t="shared" si="14"/>
        <v>1.3619022243613992</v>
      </c>
      <c r="AA22" s="9">
        <f t="shared" si="14"/>
        <v>1.4906583819968668</v>
      </c>
      <c r="AB22" s="9">
        <f t="shared" si="14"/>
        <v>1.6289520327905174</v>
      </c>
      <c r="AC22" s="9">
        <f t="shared" si="14"/>
        <v>1.777883656722141</v>
      </c>
      <c r="AD22" s="9">
        <f t="shared" si="14"/>
        <v>1.9387298105682951</v>
      </c>
      <c r="AE22" s="9">
        <f t="shared" si="14"/>
        <v>2.1129798105682944</v>
      </c>
      <c r="AF22" s="9">
        <f t="shared" si="14"/>
        <v>2.3023819844813374</v>
      </c>
      <c r="AG22" s="9">
        <f t="shared" si="14"/>
        <v>2.5090025378410208</v>
      </c>
      <c r="AH22" s="9">
        <f t="shared" si="14"/>
        <v>2.735301239139722</v>
      </c>
      <c r="AI22" s="9">
        <f t="shared" si="14"/>
        <v>2.9842298105682925</v>
      </c>
      <c r="AJ22" s="9">
        <f t="shared" si="14"/>
        <v>3.2593613895156608</v>
      </c>
      <c r="AK22" s="9">
        <f t="shared" si="14"/>
        <v>3.5650631439016252</v>
      </c>
      <c r="AL22" s="9">
        <f t="shared" si="14"/>
        <v>3.9067298105682919</v>
      </c>
      <c r="AM22" s="9">
        <f t="shared" si="14"/>
        <v>4.2911048105682923</v>
      </c>
      <c r="AN22" s="9">
        <f t="shared" si="14"/>
        <v>4.7267298105682913</v>
      </c>
      <c r="AO22" s="9">
        <f t="shared" si="14"/>
        <v>5.224586953425435</v>
      </c>
      <c r="AP22" s="9">
        <f t="shared" si="14"/>
        <v>5.7990375028759829</v>
      </c>
      <c r="AQ22" s="9">
        <f t="shared" si="14"/>
        <v>6.4692298105682911</v>
      </c>
      <c r="AR22" s="9">
        <f t="shared" si="14"/>
        <v>7.2612752651137455</v>
      </c>
      <c r="AS22" s="13"/>
      <c r="AT22" s="13"/>
      <c r="AU22" s="13"/>
      <c r="AV22" s="13"/>
      <c r="AW22" s="13"/>
      <c r="AX22" s="13"/>
    </row>
    <row r="23" spans="2:50" x14ac:dyDescent="0.15">
      <c r="C23" s="8" t="s">
        <v>13</v>
      </c>
      <c r="D23" t="s">
        <v>18</v>
      </c>
      <c r="E23" s="13">
        <f>E21+E22</f>
        <v>-50.909000000000106</v>
      </c>
      <c r="F23" s="13">
        <f t="shared" ref="F23:AR23" si="15">F21+F22</f>
        <v>-36.641836734693975</v>
      </c>
      <c r="G23" s="13">
        <f t="shared" si="15"/>
        <v>-21.780208333333409</v>
      </c>
      <c r="H23" s="13">
        <f t="shared" si="15"/>
        <v>-6.2861702127659207</v>
      </c>
      <c r="I23" s="13">
        <f t="shared" si="15"/>
        <v>9.8815217391304948</v>
      </c>
      <c r="J23" s="13">
        <f t="shared" si="15"/>
        <v>26.767777777777862</v>
      </c>
      <c r="K23" s="13">
        <f t="shared" si="15"/>
        <v>44.421590909091023</v>
      </c>
      <c r="L23" s="13">
        <f t="shared" si="15"/>
        <v>62.89651162790723</v>
      </c>
      <c r="M23" s="13">
        <f t="shared" si="15"/>
        <v>82.251190476190772</v>
      </c>
      <c r="N23" s="13">
        <f t="shared" si="15"/>
        <v>102.55000000000034</v>
      </c>
      <c r="O23" s="13">
        <f t="shared" si="15"/>
        <v>123.86375000000039</v>
      </c>
      <c r="P23" s="13">
        <f t="shared" si="15"/>
        <v>146.27051282051326</v>
      </c>
      <c r="Q23" s="13">
        <f t="shared" si="15"/>
        <v>169.85657894736889</v>
      </c>
      <c r="R23" s="13">
        <f t="shared" si="15"/>
        <v>194.71756756756795</v>
      </c>
      <c r="S23" s="13">
        <f t="shared" si="15"/>
        <v>220.95972222222252</v>
      </c>
      <c r="T23" s="13">
        <f t="shared" si="15"/>
        <v>248.70142857142892</v>
      </c>
      <c r="U23" s="13">
        <f t="shared" si="15"/>
        <v>278.07500000000039</v>
      </c>
      <c r="V23" s="13">
        <f t="shared" si="15"/>
        <v>309.22878787878818</v>
      </c>
      <c r="W23" s="13">
        <f t="shared" si="15"/>
        <v>342.32968750000032</v>
      </c>
      <c r="X23" s="13">
        <f t="shared" si="15"/>
        <v>377.56612903225823</v>
      </c>
      <c r="Y23" s="13">
        <f t="shared" si="15"/>
        <v>415.15166666666676</v>
      </c>
      <c r="Z23" s="13">
        <f t="shared" si="15"/>
        <v>455.32931034482783</v>
      </c>
      <c r="AA23" s="13">
        <f t="shared" si="15"/>
        <v>498.3767857142858</v>
      </c>
      <c r="AB23" s="13">
        <f t="shared" si="15"/>
        <v>544.61296296296291</v>
      </c>
      <c r="AC23" s="13">
        <f t="shared" si="15"/>
        <v>594.40576923076912</v>
      </c>
      <c r="AD23" s="13">
        <f t="shared" si="15"/>
        <v>648.1819999999999</v>
      </c>
      <c r="AE23" s="13">
        <f t="shared" si="15"/>
        <v>706.43958333333308</v>
      </c>
      <c r="AF23" s="13">
        <f t="shared" si="15"/>
        <v>769.76304347826044</v>
      </c>
      <c r="AG23" s="13">
        <f t="shared" si="15"/>
        <v>838.84318181818128</v>
      </c>
      <c r="AH23" s="13">
        <f t="shared" si="15"/>
        <v>914.50238095238035</v>
      </c>
      <c r="AI23" s="13">
        <f t="shared" si="15"/>
        <v>997.72749999999905</v>
      </c>
      <c r="AJ23" s="13">
        <f t="shared" si="15"/>
        <v>1089.7131578947358</v>
      </c>
      <c r="AK23" s="13">
        <f t="shared" si="15"/>
        <v>1191.9194444444433</v>
      </c>
      <c r="AL23" s="13">
        <f t="shared" si="15"/>
        <v>1306.149999999999</v>
      </c>
      <c r="AM23" s="13">
        <f t="shared" si="15"/>
        <v>1434.6593749999988</v>
      </c>
      <c r="AN23" s="13">
        <f t="shared" si="15"/>
        <v>1580.3033333333319</v>
      </c>
      <c r="AO23" s="13">
        <f t="shared" si="15"/>
        <v>1746.7535714285702</v>
      </c>
      <c r="AP23" s="13">
        <f t="shared" si="15"/>
        <v>1938.8115384615369</v>
      </c>
      <c r="AQ23" s="13">
        <f t="shared" si="15"/>
        <v>2162.8791666666652</v>
      </c>
      <c r="AR23" s="13">
        <f t="shared" si="15"/>
        <v>2427.6863636363623</v>
      </c>
      <c r="AS23" s="13"/>
      <c r="AT23" s="13"/>
      <c r="AU23" s="13"/>
      <c r="AV23" s="13"/>
      <c r="AW23" s="13"/>
      <c r="AX23" s="13"/>
    </row>
    <row r="24" spans="2:50" x14ac:dyDescent="0.15">
      <c r="C24" s="8" t="s">
        <v>13</v>
      </c>
      <c r="D24" t="s">
        <v>3</v>
      </c>
      <c r="E24" s="13">
        <f>E8</f>
        <v>1000</v>
      </c>
      <c r="F24" s="13">
        <f t="shared" ref="F24:AR24" si="16">F8</f>
        <v>1000</v>
      </c>
      <c r="G24" s="13">
        <f t="shared" si="16"/>
        <v>1000</v>
      </c>
      <c r="H24" s="13">
        <f t="shared" si="16"/>
        <v>1000</v>
      </c>
      <c r="I24" s="13">
        <f t="shared" si="16"/>
        <v>1000</v>
      </c>
      <c r="J24" s="13">
        <f t="shared" si="16"/>
        <v>1000</v>
      </c>
      <c r="K24" s="13">
        <f t="shared" si="16"/>
        <v>1000</v>
      </c>
      <c r="L24" s="13">
        <f t="shared" si="16"/>
        <v>1000</v>
      </c>
      <c r="M24" s="13">
        <f t="shared" si="16"/>
        <v>1000</v>
      </c>
      <c r="N24" s="13">
        <f t="shared" si="16"/>
        <v>1000</v>
      </c>
      <c r="O24" s="13">
        <f t="shared" si="16"/>
        <v>1000</v>
      </c>
      <c r="P24" s="13">
        <f t="shared" si="16"/>
        <v>1000</v>
      </c>
      <c r="Q24" s="13">
        <f t="shared" si="16"/>
        <v>1000</v>
      </c>
      <c r="R24" s="13">
        <f t="shared" si="16"/>
        <v>1000</v>
      </c>
      <c r="S24" s="13">
        <f t="shared" si="16"/>
        <v>1000</v>
      </c>
      <c r="T24" s="13">
        <f t="shared" si="16"/>
        <v>1000</v>
      </c>
      <c r="U24" s="13">
        <f t="shared" si="16"/>
        <v>1000</v>
      </c>
      <c r="V24" s="13">
        <f t="shared" si="16"/>
        <v>1000</v>
      </c>
      <c r="W24" s="13">
        <f t="shared" si="16"/>
        <v>1000</v>
      </c>
      <c r="X24" s="13">
        <f t="shared" si="16"/>
        <v>1000</v>
      </c>
      <c r="Y24" s="13">
        <f t="shared" si="16"/>
        <v>1000</v>
      </c>
      <c r="Z24" s="13">
        <f t="shared" si="16"/>
        <v>1000</v>
      </c>
      <c r="AA24" s="13">
        <f t="shared" si="16"/>
        <v>1000</v>
      </c>
      <c r="AB24" s="13">
        <f t="shared" si="16"/>
        <v>1000</v>
      </c>
      <c r="AC24" s="13">
        <f t="shared" si="16"/>
        <v>1000</v>
      </c>
      <c r="AD24" s="13">
        <f t="shared" si="16"/>
        <v>1000</v>
      </c>
      <c r="AE24" s="13">
        <f t="shared" si="16"/>
        <v>1000</v>
      </c>
      <c r="AF24" s="13">
        <f t="shared" si="16"/>
        <v>1000</v>
      </c>
      <c r="AG24" s="13">
        <f t="shared" si="16"/>
        <v>1000</v>
      </c>
      <c r="AH24" s="13">
        <f t="shared" si="16"/>
        <v>1000</v>
      </c>
      <c r="AI24" s="13">
        <f t="shared" si="16"/>
        <v>1000</v>
      </c>
      <c r="AJ24" s="13">
        <f t="shared" si="16"/>
        <v>1000</v>
      </c>
      <c r="AK24" s="13">
        <f t="shared" si="16"/>
        <v>1000</v>
      </c>
      <c r="AL24" s="13">
        <f t="shared" si="16"/>
        <v>1000</v>
      </c>
      <c r="AM24" s="13">
        <f t="shared" si="16"/>
        <v>1000</v>
      </c>
      <c r="AN24" s="13">
        <f t="shared" si="16"/>
        <v>1000</v>
      </c>
      <c r="AO24" s="13">
        <f t="shared" si="16"/>
        <v>1000</v>
      </c>
      <c r="AP24" s="13">
        <f t="shared" si="16"/>
        <v>1000</v>
      </c>
      <c r="AQ24" s="13">
        <f t="shared" si="16"/>
        <v>1000</v>
      </c>
      <c r="AR24" s="13">
        <f t="shared" si="16"/>
        <v>1000</v>
      </c>
      <c r="AS24" s="9"/>
      <c r="AT24" s="9"/>
      <c r="AU24" s="9"/>
      <c r="AV24" s="9"/>
      <c r="AW24" s="9"/>
      <c r="AX24" s="9"/>
    </row>
    <row r="25" spans="2:50" x14ac:dyDescent="0.15">
      <c r="C25" s="8" t="s">
        <v>13</v>
      </c>
      <c r="D25" t="s">
        <v>19</v>
      </c>
      <c r="E25" s="9">
        <f>E8+E20</f>
        <v>999.49243270189436</v>
      </c>
      <c r="F25" s="9">
        <f t="shared" ref="F25:AR25" si="17">F8+F20</f>
        <v>999.64198404785645</v>
      </c>
      <c r="G25" s="9">
        <f t="shared" si="17"/>
        <v>999.79153539381855</v>
      </c>
      <c r="H25" s="9">
        <f t="shared" si="17"/>
        <v>999.94108673978064</v>
      </c>
      <c r="I25" s="9">
        <f t="shared" si="17"/>
        <v>1000.0906380857427</v>
      </c>
      <c r="J25" s="9">
        <f t="shared" si="17"/>
        <v>1000.2401894317048</v>
      </c>
      <c r="K25" s="9">
        <f t="shared" si="17"/>
        <v>1000.389740777667</v>
      </c>
      <c r="L25" s="9">
        <f t="shared" si="17"/>
        <v>1000.5392921236291</v>
      </c>
      <c r="M25" s="9">
        <f t="shared" si="17"/>
        <v>1000.6888434695912</v>
      </c>
      <c r="N25" s="9">
        <f t="shared" si="17"/>
        <v>1000.8383948155533</v>
      </c>
      <c r="O25" s="9">
        <f t="shared" si="17"/>
        <v>1000.9879461615154</v>
      </c>
      <c r="P25" s="9">
        <f t="shared" si="17"/>
        <v>1001.1374975074775</v>
      </c>
      <c r="Q25" s="9">
        <f t="shared" si="17"/>
        <v>1001.2870488534397</v>
      </c>
      <c r="R25" s="9">
        <f t="shared" si="17"/>
        <v>1001.4366001994018</v>
      </c>
      <c r="S25" s="9">
        <f t="shared" si="17"/>
        <v>1001.5861515453639</v>
      </c>
      <c r="T25" s="9">
        <f t="shared" si="17"/>
        <v>1001.735702891326</v>
      </c>
      <c r="U25" s="9">
        <f t="shared" si="17"/>
        <v>1001.8852542372881</v>
      </c>
      <c r="V25" s="9">
        <f t="shared" si="17"/>
        <v>1002.0348055832502</v>
      </c>
      <c r="W25" s="9">
        <f t="shared" si="17"/>
        <v>1002.1843569292124</v>
      </c>
      <c r="X25" s="9">
        <f t="shared" si="17"/>
        <v>1002.3339082751745</v>
      </c>
      <c r="Y25" s="9">
        <f t="shared" si="17"/>
        <v>1002.4834596211366</v>
      </c>
      <c r="Z25" s="9">
        <f t="shared" si="17"/>
        <v>1002.6330109670987</v>
      </c>
      <c r="AA25" s="9">
        <f t="shared" si="17"/>
        <v>1002.7825623130608</v>
      </c>
      <c r="AB25" s="9">
        <f t="shared" si="17"/>
        <v>1002.9321136590229</v>
      </c>
      <c r="AC25" s="9">
        <f t="shared" si="17"/>
        <v>1003.0816650049851</v>
      </c>
      <c r="AD25" s="9">
        <f t="shared" si="17"/>
        <v>1003.2312163509472</v>
      </c>
      <c r="AE25" s="9">
        <f t="shared" si="17"/>
        <v>1003.3807676969093</v>
      </c>
      <c r="AF25" s="9">
        <f t="shared" si="17"/>
        <v>1003.5303190428714</v>
      </c>
      <c r="AG25" s="9">
        <f t="shared" si="17"/>
        <v>1003.6798703888335</v>
      </c>
      <c r="AH25" s="9">
        <f t="shared" si="17"/>
        <v>1003.8294217347956</v>
      </c>
      <c r="AI25" s="9">
        <f t="shared" si="17"/>
        <v>1003.9789730807577</v>
      </c>
      <c r="AJ25" s="9">
        <f t="shared" si="17"/>
        <v>1004.1285244267199</v>
      </c>
      <c r="AK25" s="9">
        <f t="shared" si="17"/>
        <v>1004.278075772682</v>
      </c>
      <c r="AL25" s="9">
        <f t="shared" si="17"/>
        <v>1004.4276271186441</v>
      </c>
      <c r="AM25" s="9">
        <f t="shared" si="17"/>
        <v>1004.5771784646062</v>
      </c>
      <c r="AN25" s="9">
        <f t="shared" si="17"/>
        <v>1004.7267298105683</v>
      </c>
      <c r="AO25" s="9">
        <f t="shared" si="17"/>
        <v>1004.8762811565304</v>
      </c>
      <c r="AP25" s="9">
        <f t="shared" si="17"/>
        <v>1005.0258325024926</v>
      </c>
      <c r="AQ25" s="9">
        <f t="shared" si="17"/>
        <v>1005.1753838484547</v>
      </c>
      <c r="AR25" s="9">
        <f t="shared" si="17"/>
        <v>1005.3249351944168</v>
      </c>
      <c r="AS25" s="11"/>
      <c r="AT25" s="11"/>
      <c r="AU25" s="11"/>
      <c r="AV25" s="11"/>
      <c r="AW25" s="11"/>
      <c r="AX25" s="11"/>
    </row>
    <row r="26" spans="2:50" x14ac:dyDescent="0.15">
      <c r="C26" s="8" t="s">
        <v>13</v>
      </c>
      <c r="D26" t="s">
        <v>20</v>
      </c>
      <c r="E26" s="11">
        <f>(E25+E24)/2</f>
        <v>999.74621635094718</v>
      </c>
      <c r="F26" s="11">
        <f t="shared" ref="F26:AR26" si="18">(F25+F24)/2</f>
        <v>999.82099202392828</v>
      </c>
      <c r="G26" s="11">
        <f t="shared" si="18"/>
        <v>999.89576769690927</v>
      </c>
      <c r="H26" s="11">
        <f t="shared" si="18"/>
        <v>999.97054336989027</v>
      </c>
      <c r="I26" s="11">
        <f t="shared" si="18"/>
        <v>1000.0453190428714</v>
      </c>
      <c r="J26" s="11">
        <f t="shared" si="18"/>
        <v>1000.1200947158525</v>
      </c>
      <c r="K26" s="11">
        <f t="shared" si="18"/>
        <v>1000.1948703888336</v>
      </c>
      <c r="L26" s="11">
        <f t="shared" si="18"/>
        <v>1000.2696460618146</v>
      </c>
      <c r="M26" s="11">
        <f t="shared" si="18"/>
        <v>1000.3444217347956</v>
      </c>
      <c r="N26" s="11">
        <f t="shared" si="18"/>
        <v>1000.4191974077767</v>
      </c>
      <c r="O26" s="11">
        <f t="shared" si="18"/>
        <v>1000.4939730807578</v>
      </c>
      <c r="P26" s="11">
        <f t="shared" si="18"/>
        <v>1000.5687487537388</v>
      </c>
      <c r="Q26" s="11">
        <f t="shared" si="18"/>
        <v>1000.6435244267199</v>
      </c>
      <c r="R26" s="11">
        <f t="shared" si="18"/>
        <v>1000.7183000997009</v>
      </c>
      <c r="S26" s="11">
        <f t="shared" si="18"/>
        <v>1000.793075772682</v>
      </c>
      <c r="T26" s="11">
        <f t="shared" si="18"/>
        <v>1000.8678514456631</v>
      </c>
      <c r="U26" s="11">
        <f t="shared" si="18"/>
        <v>1000.9426271186441</v>
      </c>
      <c r="V26" s="11">
        <f t="shared" si="18"/>
        <v>1001.017402791625</v>
      </c>
      <c r="W26" s="11">
        <f t="shared" si="18"/>
        <v>1001.0921784646061</v>
      </c>
      <c r="X26" s="11">
        <f t="shared" si="18"/>
        <v>1001.1669541375873</v>
      </c>
      <c r="Y26" s="11">
        <f t="shared" si="18"/>
        <v>1001.2417298105684</v>
      </c>
      <c r="Z26" s="11">
        <f t="shared" si="18"/>
        <v>1001.3165054835493</v>
      </c>
      <c r="AA26" s="11">
        <f t="shared" si="18"/>
        <v>1001.3912811565303</v>
      </c>
      <c r="AB26" s="11">
        <f t="shared" si="18"/>
        <v>1001.4660568295114</v>
      </c>
      <c r="AC26" s="11">
        <f t="shared" si="18"/>
        <v>1001.5408325024925</v>
      </c>
      <c r="AD26" s="11">
        <f t="shared" si="18"/>
        <v>1001.6156081754737</v>
      </c>
      <c r="AE26" s="11">
        <f t="shared" si="18"/>
        <v>1001.6903838484546</v>
      </c>
      <c r="AF26" s="11">
        <f t="shared" si="18"/>
        <v>1001.7651595214356</v>
      </c>
      <c r="AG26" s="11">
        <f t="shared" si="18"/>
        <v>1001.8399351944167</v>
      </c>
      <c r="AH26" s="11">
        <f t="shared" si="18"/>
        <v>1001.9147108673978</v>
      </c>
      <c r="AI26" s="11">
        <f t="shared" si="18"/>
        <v>1001.9894865403788</v>
      </c>
      <c r="AJ26" s="11">
        <f t="shared" si="18"/>
        <v>1002.0642622133599</v>
      </c>
      <c r="AK26" s="11">
        <f t="shared" si="18"/>
        <v>1002.1390378863409</v>
      </c>
      <c r="AL26" s="11">
        <f t="shared" si="18"/>
        <v>1002.213813559322</v>
      </c>
      <c r="AM26" s="11">
        <f t="shared" si="18"/>
        <v>1002.2885892323031</v>
      </c>
      <c r="AN26" s="11">
        <f t="shared" si="18"/>
        <v>1002.3633649052841</v>
      </c>
      <c r="AO26" s="11">
        <f t="shared" si="18"/>
        <v>1002.4381405782651</v>
      </c>
      <c r="AP26" s="11">
        <f t="shared" si="18"/>
        <v>1002.5129162512462</v>
      </c>
      <c r="AQ26" s="11">
        <f t="shared" si="18"/>
        <v>1002.5876919242273</v>
      </c>
      <c r="AR26" s="11">
        <f t="shared" si="18"/>
        <v>1002.6624675972084</v>
      </c>
      <c r="AS26" s="15"/>
      <c r="AT26" s="15"/>
      <c r="AU26" s="15"/>
      <c r="AV26" s="15"/>
      <c r="AW26" s="15"/>
      <c r="AX26" s="15"/>
    </row>
    <row r="27" spans="2:50" x14ac:dyDescent="0.15">
      <c r="C27" s="14" t="s">
        <v>13</v>
      </c>
      <c r="D27" s="1" t="s">
        <v>21</v>
      </c>
      <c r="E27" s="15">
        <f>E21/E26</f>
        <v>-5.0769614308548629E-2</v>
      </c>
      <c r="F27" s="15">
        <f t="shared" ref="F27:AR27" si="19">F21/F26</f>
        <v>-3.6538780747839818E-2</v>
      </c>
      <c r="G27" s="15">
        <f t="shared" si="19"/>
        <v>-2.1717326790890095E-2</v>
      </c>
      <c r="H27" s="15">
        <f t="shared" si="19"/>
        <v>-6.2675527294230428E-3</v>
      </c>
      <c r="I27" s="15">
        <f t="shared" si="19"/>
        <v>9.8515193801765391E-3</v>
      </c>
      <c r="J27" s="15">
        <f t="shared" si="19"/>
        <v>2.6684509965234297E-2</v>
      </c>
      <c r="K27" s="15">
        <f t="shared" si="19"/>
        <v>4.4280095855389438E-2</v>
      </c>
      <c r="L27" s="15">
        <f t="shared" si="19"/>
        <v>6.2691481957282622E-2</v>
      </c>
      <c r="M27" s="15">
        <f t="shared" si="19"/>
        <v>8.1976940311341492E-2</v>
      </c>
      <c r="N27" s="15">
        <f t="shared" si="19"/>
        <v>0.10220042803492613</v>
      </c>
      <c r="O27" s="15">
        <f t="shared" si="19"/>
        <v>0.1234322979569453</v>
      </c>
      <c r="P27" s="15">
        <f t="shared" si="19"/>
        <v>0.14575011858087558</v>
      </c>
      <c r="Q27" s="15">
        <f t="shared" si="19"/>
        <v>0.16923962351562571</v>
      </c>
      <c r="R27" s="15">
        <f t="shared" si="19"/>
        <v>0.19399581486816264</v>
      </c>
      <c r="S27" s="15">
        <f t="shared" si="19"/>
        <v>0.22012425053490856</v>
      </c>
      <c r="T27" s="15">
        <f t="shared" si="19"/>
        <v>0.24774255217166333</v>
      </c>
      <c r="U27" s="15">
        <f t="shared" si="19"/>
        <v>0.27698217927586555</v>
      </c>
      <c r="V27" s="15">
        <f t="shared" si="19"/>
        <v>0.30799052582926528</v>
      </c>
      <c r="W27" s="15">
        <f t="shared" si="19"/>
        <v>0.34093341006109851</v>
      </c>
      <c r="X27" s="15">
        <f t="shared" si="19"/>
        <v>0.37599804610090648</v>
      </c>
      <c r="Y27" s="15">
        <f t="shared" si="19"/>
        <v>0.41339660996192085</v>
      </c>
      <c r="Z27" s="15">
        <f t="shared" si="19"/>
        <v>0.45337054331411364</v>
      </c>
      <c r="AA27" s="15">
        <f t="shared" si="19"/>
        <v>0.49619577949432858</v>
      </c>
      <c r="AB27" s="15">
        <f t="shared" si="19"/>
        <v>0.54218913085199993</v>
      </c>
      <c r="AC27" s="15">
        <f t="shared" si="19"/>
        <v>0.59171615009772671</v>
      </c>
      <c r="AD27" s="15">
        <f t="shared" si="19"/>
        <v>0.64520087837550544</v>
      </c>
      <c r="AE27" s="15">
        <f t="shared" si="19"/>
        <v>0.7031380303530218</v>
      </c>
      <c r="AF27" s="15">
        <f t="shared" si="19"/>
        <v>0.76610835803114896</v>
      </c>
      <c r="AG27" s="15">
        <f t="shared" si="19"/>
        <v>0.83479820468330745</v>
      </c>
      <c r="AH27" s="15">
        <f t="shared" si="19"/>
        <v>0.91002464563464402</v>
      </c>
      <c r="AI27" s="15">
        <f t="shared" si="19"/>
        <v>0.99276817127496275</v>
      </c>
      <c r="AJ27" s="15">
        <f t="shared" si="19"/>
        <v>1.0842156910231093</v>
      </c>
      <c r="AK27" s="15">
        <f t="shared" si="19"/>
        <v>1.1858178719461487</v>
      </c>
      <c r="AL27" s="15">
        <f t="shared" si="19"/>
        <v>1.2993667145382541</v>
      </c>
      <c r="AM27" s="15">
        <f t="shared" si="19"/>
        <v>1.4271022194166778</v>
      </c>
      <c r="AN27" s="15">
        <f t="shared" si="19"/>
        <v>1.571861720696111</v>
      </c>
      <c r="AO27" s="15">
        <f t="shared" si="19"/>
        <v>1.7372932193806281</v>
      </c>
      <c r="AP27" s="15">
        <f t="shared" si="19"/>
        <v>1.928167178321138</v>
      </c>
      <c r="AQ27" s="15">
        <f t="shared" si="19"/>
        <v>2.1508442146515718</v>
      </c>
      <c r="AR27" s="15">
        <f t="shared" si="19"/>
        <v>2.4139978971902503</v>
      </c>
    </row>
    <row r="28" spans="2:50" x14ac:dyDescent="0.15">
      <c r="C28" s="8"/>
      <c r="AS28" s="16"/>
      <c r="AT28" s="16"/>
      <c r="AU28" s="16"/>
      <c r="AV28" s="16"/>
      <c r="AW28" s="16"/>
      <c r="AX28" s="16"/>
    </row>
    <row r="29" spans="2:50" x14ac:dyDescent="0.15">
      <c r="B29" s="1" t="s">
        <v>22</v>
      </c>
      <c r="C29" s="8" t="s">
        <v>10</v>
      </c>
      <c r="D29" t="s">
        <v>3</v>
      </c>
      <c r="E29" s="16">
        <f>E25</f>
        <v>999.49243270189436</v>
      </c>
      <c r="F29" s="16">
        <f t="shared" ref="F29:AR29" si="20">F25</f>
        <v>999.64198404785645</v>
      </c>
      <c r="G29" s="16">
        <f t="shared" si="20"/>
        <v>999.79153539381855</v>
      </c>
      <c r="H29" s="16">
        <f t="shared" si="20"/>
        <v>999.94108673978064</v>
      </c>
      <c r="I29" s="16">
        <f t="shared" si="20"/>
        <v>1000.0906380857427</v>
      </c>
      <c r="J29" s="16">
        <f t="shared" si="20"/>
        <v>1000.2401894317048</v>
      </c>
      <c r="K29" s="16">
        <f t="shared" si="20"/>
        <v>1000.389740777667</v>
      </c>
      <c r="L29" s="16">
        <f t="shared" si="20"/>
        <v>1000.5392921236291</v>
      </c>
      <c r="M29" s="16">
        <f t="shared" si="20"/>
        <v>1000.6888434695912</v>
      </c>
      <c r="N29" s="16">
        <f t="shared" si="20"/>
        <v>1000.8383948155533</v>
      </c>
      <c r="O29" s="16">
        <f t="shared" si="20"/>
        <v>1000.9879461615154</v>
      </c>
      <c r="P29" s="16">
        <f t="shared" si="20"/>
        <v>1001.1374975074775</v>
      </c>
      <c r="Q29" s="16">
        <f t="shared" si="20"/>
        <v>1001.2870488534397</v>
      </c>
      <c r="R29" s="16">
        <f t="shared" si="20"/>
        <v>1001.4366001994018</v>
      </c>
      <c r="S29" s="16">
        <f t="shared" si="20"/>
        <v>1001.5861515453639</v>
      </c>
      <c r="T29" s="16">
        <f t="shared" si="20"/>
        <v>1001.735702891326</v>
      </c>
      <c r="U29" s="16">
        <f t="shared" si="20"/>
        <v>1001.8852542372881</v>
      </c>
      <c r="V29" s="16">
        <f t="shared" si="20"/>
        <v>1002.0348055832502</v>
      </c>
      <c r="W29" s="16">
        <f t="shared" si="20"/>
        <v>1002.1843569292124</v>
      </c>
      <c r="X29" s="16">
        <f t="shared" si="20"/>
        <v>1002.3339082751745</v>
      </c>
      <c r="Y29" s="16">
        <f t="shared" si="20"/>
        <v>1002.4834596211366</v>
      </c>
      <c r="Z29" s="16">
        <f t="shared" si="20"/>
        <v>1002.6330109670987</v>
      </c>
      <c r="AA29" s="16">
        <f t="shared" si="20"/>
        <v>1002.7825623130608</v>
      </c>
      <c r="AB29" s="16">
        <f t="shared" si="20"/>
        <v>1002.9321136590229</v>
      </c>
      <c r="AC29" s="16">
        <f t="shared" si="20"/>
        <v>1003.0816650049851</v>
      </c>
      <c r="AD29" s="16">
        <f t="shared" si="20"/>
        <v>1003.2312163509472</v>
      </c>
      <c r="AE29" s="16">
        <f t="shared" si="20"/>
        <v>1003.3807676969093</v>
      </c>
      <c r="AF29" s="16">
        <f t="shared" si="20"/>
        <v>1003.5303190428714</v>
      </c>
      <c r="AG29" s="16">
        <f t="shared" si="20"/>
        <v>1003.6798703888335</v>
      </c>
      <c r="AH29" s="16">
        <f t="shared" si="20"/>
        <v>1003.8294217347956</v>
      </c>
      <c r="AI29" s="16">
        <f t="shared" si="20"/>
        <v>1003.9789730807577</v>
      </c>
      <c r="AJ29" s="16">
        <f t="shared" si="20"/>
        <v>1004.1285244267199</v>
      </c>
      <c r="AK29" s="16">
        <f t="shared" si="20"/>
        <v>1004.278075772682</v>
      </c>
      <c r="AL29" s="16">
        <f t="shared" si="20"/>
        <v>1004.4276271186441</v>
      </c>
      <c r="AM29" s="16">
        <f t="shared" si="20"/>
        <v>1004.5771784646062</v>
      </c>
      <c r="AN29" s="16">
        <f t="shared" si="20"/>
        <v>1004.7267298105683</v>
      </c>
      <c r="AO29" s="16">
        <f t="shared" si="20"/>
        <v>1004.8762811565304</v>
      </c>
      <c r="AP29" s="16">
        <f t="shared" si="20"/>
        <v>1005.0258325024926</v>
      </c>
      <c r="AQ29" s="16">
        <f t="shared" si="20"/>
        <v>1005.1753838484547</v>
      </c>
      <c r="AR29" s="16">
        <f t="shared" si="20"/>
        <v>1005.3249351944168</v>
      </c>
      <c r="AS29" s="17"/>
      <c r="AT29" s="17"/>
      <c r="AU29" s="17"/>
      <c r="AV29" s="17"/>
      <c r="AW29" s="17"/>
      <c r="AX29" s="17"/>
    </row>
    <row r="30" spans="2:50" x14ac:dyDescent="0.15">
      <c r="C30" s="8" t="s">
        <v>10</v>
      </c>
      <c r="D30" t="s">
        <v>23</v>
      </c>
      <c r="E30" s="17">
        <f>E16</f>
        <v>15</v>
      </c>
      <c r="F30" s="17">
        <f t="shared" ref="F30:AR30" si="21">F16</f>
        <v>14.7</v>
      </c>
      <c r="G30" s="17">
        <f t="shared" si="21"/>
        <v>14.399999999999999</v>
      </c>
      <c r="H30" s="17">
        <f t="shared" si="21"/>
        <v>14.099999999999998</v>
      </c>
      <c r="I30" s="17">
        <f t="shared" si="21"/>
        <v>13.799999999999997</v>
      </c>
      <c r="J30" s="17">
        <f t="shared" si="21"/>
        <v>13.499999999999996</v>
      </c>
      <c r="K30" s="17">
        <f t="shared" si="21"/>
        <v>13.199999999999996</v>
      </c>
      <c r="L30" s="17">
        <f t="shared" si="21"/>
        <v>12.899999999999995</v>
      </c>
      <c r="M30" s="17">
        <f t="shared" si="21"/>
        <v>12.599999999999994</v>
      </c>
      <c r="N30" s="17">
        <f t="shared" si="21"/>
        <v>12.299999999999994</v>
      </c>
      <c r="O30" s="17">
        <f t="shared" si="21"/>
        <v>11.999999999999993</v>
      </c>
      <c r="P30" s="17">
        <f t="shared" si="21"/>
        <v>11.699999999999992</v>
      </c>
      <c r="Q30" s="17">
        <f t="shared" si="21"/>
        <v>11.399999999999993</v>
      </c>
      <c r="R30" s="17">
        <f t="shared" si="21"/>
        <v>11.099999999999994</v>
      </c>
      <c r="S30" s="17">
        <f t="shared" si="21"/>
        <v>10.799999999999995</v>
      </c>
      <c r="T30" s="17">
        <f t="shared" si="21"/>
        <v>10.499999999999995</v>
      </c>
      <c r="U30" s="17">
        <f t="shared" si="21"/>
        <v>10.199999999999996</v>
      </c>
      <c r="V30" s="17">
        <f t="shared" si="21"/>
        <v>9.8999999999999968</v>
      </c>
      <c r="W30" s="17">
        <f t="shared" si="21"/>
        <v>9.5999999999999961</v>
      </c>
      <c r="X30" s="17">
        <f t="shared" si="21"/>
        <v>9.2999999999999972</v>
      </c>
      <c r="Y30" s="17">
        <f t="shared" si="21"/>
        <v>8.9999999999999982</v>
      </c>
      <c r="Z30" s="17">
        <f t="shared" si="21"/>
        <v>8.6999999999999975</v>
      </c>
      <c r="AA30" s="17">
        <f t="shared" si="21"/>
        <v>8.3999999999999986</v>
      </c>
      <c r="AB30" s="17">
        <f t="shared" si="21"/>
        <v>8.1</v>
      </c>
      <c r="AC30" s="17">
        <f t="shared" si="21"/>
        <v>7.8</v>
      </c>
      <c r="AD30" s="17">
        <f t="shared" si="21"/>
        <v>7.5</v>
      </c>
      <c r="AE30" s="17">
        <f t="shared" si="21"/>
        <v>7.2000000000000011</v>
      </c>
      <c r="AF30" s="17">
        <f t="shared" si="21"/>
        <v>6.9000000000000012</v>
      </c>
      <c r="AG30" s="17">
        <f t="shared" si="21"/>
        <v>6.6000000000000014</v>
      </c>
      <c r="AH30" s="17">
        <f t="shared" si="21"/>
        <v>6.3000000000000025</v>
      </c>
      <c r="AI30" s="17">
        <f t="shared" si="21"/>
        <v>6.0000000000000027</v>
      </c>
      <c r="AJ30" s="17">
        <f t="shared" si="21"/>
        <v>5.7000000000000028</v>
      </c>
      <c r="AK30" s="17">
        <f t="shared" si="21"/>
        <v>5.4000000000000021</v>
      </c>
      <c r="AL30" s="17">
        <f t="shared" si="21"/>
        <v>5.1000000000000023</v>
      </c>
      <c r="AM30" s="17">
        <f t="shared" si="21"/>
        <v>4.8000000000000025</v>
      </c>
      <c r="AN30" s="17">
        <f t="shared" si="21"/>
        <v>4.5000000000000018</v>
      </c>
      <c r="AO30" s="17">
        <f t="shared" si="21"/>
        <v>4.200000000000002</v>
      </c>
      <c r="AP30" s="17">
        <f t="shared" si="21"/>
        <v>3.9000000000000017</v>
      </c>
      <c r="AQ30" s="17">
        <f t="shared" si="21"/>
        <v>3.6000000000000014</v>
      </c>
      <c r="AR30" s="17">
        <f t="shared" si="21"/>
        <v>3.3000000000000016</v>
      </c>
      <c r="AS30" s="17"/>
      <c r="AT30" s="17"/>
      <c r="AU30" s="17"/>
      <c r="AV30" s="17"/>
      <c r="AW30" s="17"/>
      <c r="AX30" s="17"/>
    </row>
    <row r="31" spans="2:50" x14ac:dyDescent="0.15">
      <c r="C31" s="8" t="s">
        <v>10</v>
      </c>
      <c r="D31" t="s">
        <v>12</v>
      </c>
      <c r="E31" s="17">
        <f>E30/(1+E15)</f>
        <v>14.955134596211368</v>
      </c>
      <c r="F31" s="17">
        <f t="shared" ref="F31:AR31" si="22">F30/(1+F15)</f>
        <v>14.65603190428714</v>
      </c>
      <c r="G31" s="17">
        <f t="shared" si="22"/>
        <v>14.356929212362912</v>
      </c>
      <c r="H31" s="17">
        <f t="shared" si="22"/>
        <v>14.057826520438683</v>
      </c>
      <c r="I31" s="17">
        <f t="shared" si="22"/>
        <v>13.758723828514455</v>
      </c>
      <c r="J31" s="17">
        <f t="shared" si="22"/>
        <v>13.459621136590227</v>
      </c>
      <c r="K31" s="17">
        <f t="shared" si="22"/>
        <v>13.160518444666</v>
      </c>
      <c r="L31" s="17">
        <f t="shared" si="22"/>
        <v>12.86141575274177</v>
      </c>
      <c r="M31" s="17">
        <f t="shared" si="22"/>
        <v>12.562313060817543</v>
      </c>
      <c r="N31" s="17">
        <f t="shared" si="22"/>
        <v>12.263210368893315</v>
      </c>
      <c r="O31" s="17">
        <f t="shared" si="22"/>
        <v>11.964107676969087</v>
      </c>
      <c r="P31" s="17">
        <f t="shared" si="22"/>
        <v>11.66500498504486</v>
      </c>
      <c r="Q31" s="17">
        <f t="shared" si="22"/>
        <v>11.365902293120632</v>
      </c>
      <c r="R31" s="17">
        <f t="shared" si="22"/>
        <v>11.066799601196406</v>
      </c>
      <c r="S31" s="17">
        <f t="shared" si="22"/>
        <v>10.76769690927218</v>
      </c>
      <c r="T31" s="17">
        <f t="shared" si="22"/>
        <v>10.468594217347952</v>
      </c>
      <c r="U31" s="17">
        <f t="shared" si="22"/>
        <v>10.169491525423725</v>
      </c>
      <c r="V31" s="17">
        <f t="shared" si="22"/>
        <v>9.8703888334994989</v>
      </c>
      <c r="W31" s="17">
        <f t="shared" si="22"/>
        <v>9.5712861415752712</v>
      </c>
      <c r="X31" s="17">
        <f t="shared" si="22"/>
        <v>9.2721834496510454</v>
      </c>
      <c r="Y31" s="17">
        <f t="shared" si="22"/>
        <v>8.9730807577268195</v>
      </c>
      <c r="Z31" s="17">
        <f t="shared" si="22"/>
        <v>8.67397806580259</v>
      </c>
      <c r="AA31" s="17">
        <f t="shared" si="22"/>
        <v>8.3748753738783641</v>
      </c>
      <c r="AB31" s="17">
        <f t="shared" si="22"/>
        <v>8.0757726819541382</v>
      </c>
      <c r="AC31" s="17">
        <f t="shared" si="22"/>
        <v>7.7766699900299106</v>
      </c>
      <c r="AD31" s="17">
        <f t="shared" si="22"/>
        <v>7.4775672981056838</v>
      </c>
      <c r="AE31" s="17">
        <f t="shared" si="22"/>
        <v>7.1784646061814579</v>
      </c>
      <c r="AF31" s="17">
        <f t="shared" si="22"/>
        <v>6.8793619142572302</v>
      </c>
      <c r="AG31" s="17">
        <f t="shared" si="22"/>
        <v>6.5802592223330034</v>
      </c>
      <c r="AH31" s="17">
        <f t="shared" si="22"/>
        <v>6.2811565304087766</v>
      </c>
      <c r="AI31" s="17">
        <f t="shared" si="22"/>
        <v>5.9820538384845499</v>
      </c>
      <c r="AJ31" s="17">
        <f t="shared" si="22"/>
        <v>5.6829511465603222</v>
      </c>
      <c r="AK31" s="17">
        <f t="shared" si="22"/>
        <v>5.3838484546360945</v>
      </c>
      <c r="AL31" s="17">
        <f t="shared" si="22"/>
        <v>5.0847457627118668</v>
      </c>
      <c r="AM31" s="17">
        <f t="shared" si="22"/>
        <v>4.7856430707876401</v>
      </c>
      <c r="AN31" s="17">
        <f t="shared" si="22"/>
        <v>4.4865403788634124</v>
      </c>
      <c r="AO31" s="17">
        <f t="shared" si="22"/>
        <v>4.1874376869391847</v>
      </c>
      <c r="AP31" s="17">
        <f t="shared" si="22"/>
        <v>3.8883349950149571</v>
      </c>
      <c r="AQ31" s="17">
        <f t="shared" si="22"/>
        <v>3.5892323030907298</v>
      </c>
      <c r="AR31" s="17">
        <f t="shared" si="22"/>
        <v>3.2901296111665026</v>
      </c>
      <c r="AS31" s="17"/>
      <c r="AT31" s="17"/>
      <c r="AU31" s="17"/>
      <c r="AV31" s="17"/>
      <c r="AW31" s="17"/>
      <c r="AX31" s="17"/>
    </row>
    <row r="32" spans="2:50" x14ac:dyDescent="0.15">
      <c r="C32" s="8" t="s">
        <v>10</v>
      </c>
      <c r="D32" t="s">
        <v>24</v>
      </c>
      <c r="E32" s="17">
        <f>E29+E31</f>
        <v>1014.4475672981057</v>
      </c>
      <c r="F32" s="17">
        <f t="shared" ref="F32:AR32" si="23">F29+F31</f>
        <v>1014.2980159521436</v>
      </c>
      <c r="G32" s="17">
        <f t="shared" si="23"/>
        <v>1014.1484646061815</v>
      </c>
      <c r="H32" s="17">
        <f t="shared" si="23"/>
        <v>1013.9989132602193</v>
      </c>
      <c r="I32" s="17">
        <f t="shared" si="23"/>
        <v>1013.8493619142572</v>
      </c>
      <c r="J32" s="17">
        <f t="shared" si="23"/>
        <v>1013.6998105682951</v>
      </c>
      <c r="K32" s="17">
        <f t="shared" si="23"/>
        <v>1013.550259222333</v>
      </c>
      <c r="L32" s="17">
        <f t="shared" si="23"/>
        <v>1013.4007078763709</v>
      </c>
      <c r="M32" s="17">
        <f t="shared" si="23"/>
        <v>1013.2511565304088</v>
      </c>
      <c r="N32" s="17">
        <f t="shared" si="23"/>
        <v>1013.1016051844466</v>
      </c>
      <c r="O32" s="17">
        <f t="shared" si="23"/>
        <v>1012.9520538384845</v>
      </c>
      <c r="P32" s="17">
        <f t="shared" si="23"/>
        <v>1012.8025024925224</v>
      </c>
      <c r="Q32" s="17">
        <f t="shared" si="23"/>
        <v>1012.6529511465603</v>
      </c>
      <c r="R32" s="17">
        <f t="shared" si="23"/>
        <v>1012.5033998005982</v>
      </c>
      <c r="S32" s="17">
        <f t="shared" si="23"/>
        <v>1012.3538484546361</v>
      </c>
      <c r="T32" s="17">
        <f t="shared" si="23"/>
        <v>1012.2042971086739</v>
      </c>
      <c r="U32" s="17">
        <f t="shared" si="23"/>
        <v>1012.0547457627118</v>
      </c>
      <c r="V32" s="17">
        <f t="shared" si="23"/>
        <v>1011.9051944167497</v>
      </c>
      <c r="W32" s="17">
        <f t="shared" si="23"/>
        <v>1011.7556430707876</v>
      </c>
      <c r="X32" s="17">
        <f t="shared" si="23"/>
        <v>1011.6060917248255</v>
      </c>
      <c r="Y32" s="17">
        <f t="shared" si="23"/>
        <v>1011.4565403788635</v>
      </c>
      <c r="Z32" s="17">
        <f t="shared" si="23"/>
        <v>1011.3069890329012</v>
      </c>
      <c r="AA32" s="17">
        <f t="shared" si="23"/>
        <v>1011.1574376869391</v>
      </c>
      <c r="AB32" s="17">
        <f t="shared" si="23"/>
        <v>1011.0078863409771</v>
      </c>
      <c r="AC32" s="17">
        <f t="shared" si="23"/>
        <v>1010.858334995015</v>
      </c>
      <c r="AD32" s="17">
        <f t="shared" si="23"/>
        <v>1010.7087836490529</v>
      </c>
      <c r="AE32" s="17">
        <f t="shared" si="23"/>
        <v>1010.5592323030908</v>
      </c>
      <c r="AF32" s="17">
        <f t="shared" si="23"/>
        <v>1010.4096809571286</v>
      </c>
      <c r="AG32" s="17">
        <f t="shared" si="23"/>
        <v>1010.2601296111665</v>
      </c>
      <c r="AH32" s="17">
        <f t="shared" si="23"/>
        <v>1010.1105782652044</v>
      </c>
      <c r="AI32" s="17">
        <f t="shared" si="23"/>
        <v>1009.9610269192423</v>
      </c>
      <c r="AJ32" s="17">
        <f t="shared" si="23"/>
        <v>1009.8114755732802</v>
      </c>
      <c r="AK32" s="17">
        <f t="shared" si="23"/>
        <v>1009.6619242273181</v>
      </c>
      <c r="AL32" s="17">
        <f t="shared" si="23"/>
        <v>1009.512372881356</v>
      </c>
      <c r="AM32" s="17">
        <f t="shared" si="23"/>
        <v>1009.3628215353938</v>
      </c>
      <c r="AN32" s="17">
        <f t="shared" si="23"/>
        <v>1009.2132701894317</v>
      </c>
      <c r="AO32" s="17">
        <f t="shared" si="23"/>
        <v>1009.0637188434696</v>
      </c>
      <c r="AP32" s="17">
        <f t="shared" si="23"/>
        <v>1008.9141674975075</v>
      </c>
      <c r="AQ32" s="17">
        <f t="shared" si="23"/>
        <v>1008.7646161515454</v>
      </c>
      <c r="AR32" s="17">
        <f t="shared" si="23"/>
        <v>1008.6150648055833</v>
      </c>
      <c r="AS32" s="17"/>
      <c r="AT32" s="17"/>
      <c r="AU32" s="17"/>
      <c r="AV32" s="17"/>
      <c r="AW32" s="17"/>
      <c r="AX32" s="17"/>
    </row>
    <row r="33" spans="2:50" x14ac:dyDescent="0.15">
      <c r="C33" s="8" t="s">
        <v>10</v>
      </c>
      <c r="D33" t="s">
        <v>20</v>
      </c>
      <c r="E33" s="17">
        <f>(E32+E29)/2</f>
        <v>1006.97</v>
      </c>
      <c r="F33" s="17">
        <f t="shared" ref="F33:AR33" si="24">(F32+F29)/2</f>
        <v>1006.97</v>
      </c>
      <c r="G33" s="17">
        <f t="shared" si="24"/>
        <v>1006.97</v>
      </c>
      <c r="H33" s="17">
        <f t="shared" si="24"/>
        <v>1006.97</v>
      </c>
      <c r="I33" s="17">
        <f t="shared" si="24"/>
        <v>1006.97</v>
      </c>
      <c r="J33" s="17">
        <f t="shared" si="24"/>
        <v>1006.97</v>
      </c>
      <c r="K33" s="17">
        <f t="shared" si="24"/>
        <v>1006.97</v>
      </c>
      <c r="L33" s="17">
        <f t="shared" si="24"/>
        <v>1006.97</v>
      </c>
      <c r="M33" s="17">
        <f t="shared" si="24"/>
        <v>1006.97</v>
      </c>
      <c r="N33" s="17">
        <f t="shared" si="24"/>
        <v>1006.97</v>
      </c>
      <c r="O33" s="17">
        <f t="shared" si="24"/>
        <v>1006.97</v>
      </c>
      <c r="P33" s="17">
        <f t="shared" si="24"/>
        <v>1006.97</v>
      </c>
      <c r="Q33" s="17">
        <f t="shared" si="24"/>
        <v>1006.97</v>
      </c>
      <c r="R33" s="17">
        <f t="shared" si="24"/>
        <v>1006.97</v>
      </c>
      <c r="S33" s="17">
        <f t="shared" si="24"/>
        <v>1006.97</v>
      </c>
      <c r="T33" s="17">
        <f t="shared" si="24"/>
        <v>1006.97</v>
      </c>
      <c r="U33" s="17">
        <f t="shared" si="24"/>
        <v>1006.97</v>
      </c>
      <c r="V33" s="17">
        <f t="shared" si="24"/>
        <v>1006.97</v>
      </c>
      <c r="W33" s="17">
        <f t="shared" si="24"/>
        <v>1006.97</v>
      </c>
      <c r="X33" s="17">
        <f t="shared" si="24"/>
        <v>1006.97</v>
      </c>
      <c r="Y33" s="17">
        <f t="shared" si="24"/>
        <v>1006.97</v>
      </c>
      <c r="Z33" s="17">
        <f t="shared" si="24"/>
        <v>1006.97</v>
      </c>
      <c r="AA33" s="17">
        <f t="shared" si="24"/>
        <v>1006.97</v>
      </c>
      <c r="AB33" s="17">
        <f t="shared" si="24"/>
        <v>1006.97</v>
      </c>
      <c r="AC33" s="17">
        <f t="shared" si="24"/>
        <v>1006.97</v>
      </c>
      <c r="AD33" s="17">
        <f t="shared" si="24"/>
        <v>1006.97</v>
      </c>
      <c r="AE33" s="17">
        <f t="shared" si="24"/>
        <v>1006.97</v>
      </c>
      <c r="AF33" s="17">
        <f t="shared" si="24"/>
        <v>1006.97</v>
      </c>
      <c r="AG33" s="17">
        <f t="shared" si="24"/>
        <v>1006.97</v>
      </c>
      <c r="AH33" s="17">
        <f t="shared" si="24"/>
        <v>1006.97</v>
      </c>
      <c r="AI33" s="17">
        <f t="shared" si="24"/>
        <v>1006.97</v>
      </c>
      <c r="AJ33" s="17">
        <f t="shared" si="24"/>
        <v>1006.97</v>
      </c>
      <c r="AK33" s="17">
        <f t="shared" si="24"/>
        <v>1006.97</v>
      </c>
      <c r="AL33" s="17">
        <f t="shared" si="24"/>
        <v>1006.97</v>
      </c>
      <c r="AM33" s="17">
        <f t="shared" si="24"/>
        <v>1006.97</v>
      </c>
      <c r="AN33" s="17">
        <f t="shared" si="24"/>
        <v>1006.97</v>
      </c>
      <c r="AO33" s="17">
        <f t="shared" si="24"/>
        <v>1006.97</v>
      </c>
      <c r="AP33" s="17">
        <f t="shared" si="24"/>
        <v>1006.97</v>
      </c>
      <c r="AQ33" s="17">
        <f t="shared" si="24"/>
        <v>1006.97</v>
      </c>
      <c r="AR33" s="17">
        <f t="shared" si="24"/>
        <v>1006.97</v>
      </c>
      <c r="AS33" s="19"/>
      <c r="AT33" s="19"/>
      <c r="AU33" s="19"/>
      <c r="AV33" s="19"/>
      <c r="AW33" s="19"/>
      <c r="AX33" s="19"/>
    </row>
    <row r="34" spans="2:50" x14ac:dyDescent="0.15">
      <c r="C34" s="8" t="s">
        <v>10</v>
      </c>
      <c r="D34" t="s">
        <v>25</v>
      </c>
      <c r="E34" s="19">
        <f>E33*(1+E15)</f>
        <v>1009.9909099999999</v>
      </c>
      <c r="F34" s="19">
        <f t="shared" ref="F34:AR34" si="25">F33*(1+F15)</f>
        <v>1009.9909099999999</v>
      </c>
      <c r="G34" s="19">
        <f t="shared" si="25"/>
        <v>1009.9909099999999</v>
      </c>
      <c r="H34" s="19">
        <f t="shared" si="25"/>
        <v>1009.9909099999999</v>
      </c>
      <c r="I34" s="19">
        <f t="shared" si="25"/>
        <v>1009.9909099999999</v>
      </c>
      <c r="J34" s="19">
        <f t="shared" si="25"/>
        <v>1009.9909099999999</v>
      </c>
      <c r="K34" s="19">
        <f t="shared" si="25"/>
        <v>1009.9909099999999</v>
      </c>
      <c r="L34" s="19">
        <f t="shared" si="25"/>
        <v>1009.9909099999999</v>
      </c>
      <c r="M34" s="19">
        <f t="shared" si="25"/>
        <v>1009.9909099999999</v>
      </c>
      <c r="N34" s="19">
        <f t="shared" si="25"/>
        <v>1009.9909099999999</v>
      </c>
      <c r="O34" s="19">
        <f t="shared" si="25"/>
        <v>1009.9909099999999</v>
      </c>
      <c r="P34" s="19">
        <f t="shared" si="25"/>
        <v>1009.9909099999999</v>
      </c>
      <c r="Q34" s="19">
        <f t="shared" si="25"/>
        <v>1009.9909099999999</v>
      </c>
      <c r="R34" s="19">
        <f t="shared" si="25"/>
        <v>1009.9909099999999</v>
      </c>
      <c r="S34" s="19">
        <f t="shared" si="25"/>
        <v>1009.9909099999999</v>
      </c>
      <c r="T34" s="19">
        <f t="shared" si="25"/>
        <v>1009.9909099999999</v>
      </c>
      <c r="U34" s="19">
        <f t="shared" si="25"/>
        <v>1009.9909099999999</v>
      </c>
      <c r="V34" s="19">
        <f t="shared" si="25"/>
        <v>1009.9909099999999</v>
      </c>
      <c r="W34" s="19">
        <f t="shared" si="25"/>
        <v>1009.9909099999999</v>
      </c>
      <c r="X34" s="19">
        <f t="shared" si="25"/>
        <v>1009.9909099999999</v>
      </c>
      <c r="Y34" s="19">
        <f t="shared" si="25"/>
        <v>1009.9909099999999</v>
      </c>
      <c r="Z34" s="19">
        <f t="shared" si="25"/>
        <v>1009.9909099999999</v>
      </c>
      <c r="AA34" s="19">
        <f t="shared" si="25"/>
        <v>1009.9909099999999</v>
      </c>
      <c r="AB34" s="19">
        <f t="shared" si="25"/>
        <v>1009.9909099999999</v>
      </c>
      <c r="AC34" s="19">
        <f t="shared" si="25"/>
        <v>1009.9909099999999</v>
      </c>
      <c r="AD34" s="19">
        <f t="shared" si="25"/>
        <v>1009.9909099999999</v>
      </c>
      <c r="AE34" s="19">
        <f t="shared" si="25"/>
        <v>1009.9909099999999</v>
      </c>
      <c r="AF34" s="19">
        <f t="shared" si="25"/>
        <v>1009.9909099999999</v>
      </c>
      <c r="AG34" s="19">
        <f t="shared" si="25"/>
        <v>1009.9909099999999</v>
      </c>
      <c r="AH34" s="19">
        <f t="shared" si="25"/>
        <v>1009.9909099999999</v>
      </c>
      <c r="AI34" s="19">
        <f t="shared" si="25"/>
        <v>1009.9909099999999</v>
      </c>
      <c r="AJ34" s="19">
        <f t="shared" si="25"/>
        <v>1009.9909099999999</v>
      </c>
      <c r="AK34" s="19">
        <f t="shared" si="25"/>
        <v>1009.9909099999999</v>
      </c>
      <c r="AL34" s="19">
        <f t="shared" si="25"/>
        <v>1009.9909099999999</v>
      </c>
      <c r="AM34" s="19">
        <f t="shared" si="25"/>
        <v>1009.9909099999999</v>
      </c>
      <c r="AN34" s="19">
        <f t="shared" si="25"/>
        <v>1009.9909099999999</v>
      </c>
      <c r="AO34" s="19">
        <f t="shared" si="25"/>
        <v>1009.9909099999999</v>
      </c>
      <c r="AP34" s="19">
        <f t="shared" si="25"/>
        <v>1009.9909099999999</v>
      </c>
      <c r="AQ34" s="19">
        <f t="shared" si="25"/>
        <v>1009.9909099999999</v>
      </c>
      <c r="AR34" s="19">
        <f t="shared" si="25"/>
        <v>1009.9909099999999</v>
      </c>
      <c r="AS34" s="15"/>
      <c r="AT34" s="15"/>
      <c r="AU34" s="15"/>
      <c r="AV34" s="15"/>
      <c r="AW34" s="15"/>
      <c r="AX34" s="15"/>
    </row>
    <row r="35" spans="2:50" x14ac:dyDescent="0.15">
      <c r="C35" s="14" t="s">
        <v>10</v>
      </c>
      <c r="D35" s="1" t="s">
        <v>26</v>
      </c>
      <c r="E35" s="15">
        <f>(E10/(1+E15))/E33</f>
        <v>1.4851618813084171</v>
      </c>
      <c r="F35" s="15">
        <f t="shared" ref="F35:AR35" si="26">(F10/(1+F15))/F33</f>
        <v>1.4851618813084171</v>
      </c>
      <c r="G35" s="15">
        <f t="shared" si="26"/>
        <v>1.4851618813084171</v>
      </c>
      <c r="H35" s="15">
        <f t="shared" si="26"/>
        <v>1.4851618813084171</v>
      </c>
      <c r="I35" s="15">
        <f t="shared" si="26"/>
        <v>1.4851618813084171</v>
      </c>
      <c r="J35" s="15">
        <f t="shared" si="26"/>
        <v>1.4851618813084171</v>
      </c>
      <c r="K35" s="15">
        <f t="shared" si="26"/>
        <v>1.4851618813084171</v>
      </c>
      <c r="L35" s="15">
        <f t="shared" si="26"/>
        <v>1.4851618813084171</v>
      </c>
      <c r="M35" s="15">
        <f t="shared" si="26"/>
        <v>1.4851618813084171</v>
      </c>
      <c r="N35" s="15">
        <f t="shared" si="26"/>
        <v>1.4851618813084171</v>
      </c>
      <c r="O35" s="15">
        <f t="shared" si="26"/>
        <v>1.4851618813084171</v>
      </c>
      <c r="P35" s="15">
        <f t="shared" si="26"/>
        <v>1.4851618813084171</v>
      </c>
      <c r="Q35" s="15">
        <f t="shared" si="26"/>
        <v>1.4851618813084171</v>
      </c>
      <c r="R35" s="15">
        <f t="shared" si="26"/>
        <v>1.4851618813084171</v>
      </c>
      <c r="S35" s="15">
        <f t="shared" si="26"/>
        <v>1.4851618813084171</v>
      </c>
      <c r="T35" s="15">
        <f t="shared" si="26"/>
        <v>1.4851618813084171</v>
      </c>
      <c r="U35" s="15">
        <f t="shared" si="26"/>
        <v>1.4851618813084171</v>
      </c>
      <c r="V35" s="15">
        <f t="shared" si="26"/>
        <v>1.4851618813084171</v>
      </c>
      <c r="W35" s="15">
        <f t="shared" si="26"/>
        <v>1.4851618813084171</v>
      </c>
      <c r="X35" s="15">
        <f t="shared" si="26"/>
        <v>1.4851618813084171</v>
      </c>
      <c r="Y35" s="15">
        <f t="shared" si="26"/>
        <v>1.4851618813084171</v>
      </c>
      <c r="Z35" s="15">
        <f t="shared" si="26"/>
        <v>1.4851618813084171</v>
      </c>
      <c r="AA35" s="15">
        <f t="shared" si="26"/>
        <v>1.4851618813084171</v>
      </c>
      <c r="AB35" s="15">
        <f t="shared" si="26"/>
        <v>1.4851618813084171</v>
      </c>
      <c r="AC35" s="15">
        <f t="shared" si="26"/>
        <v>1.4851618813084171</v>
      </c>
      <c r="AD35" s="15">
        <f t="shared" si="26"/>
        <v>1.4851618813084171</v>
      </c>
      <c r="AE35" s="15">
        <f t="shared" si="26"/>
        <v>1.4851618813084171</v>
      </c>
      <c r="AF35" s="15">
        <f t="shared" si="26"/>
        <v>1.4851618813084171</v>
      </c>
      <c r="AG35" s="15">
        <f t="shared" si="26"/>
        <v>1.4851618813084171</v>
      </c>
      <c r="AH35" s="15">
        <f t="shared" si="26"/>
        <v>1.4851618813084171</v>
      </c>
      <c r="AI35" s="15">
        <f t="shared" si="26"/>
        <v>1.4851618813084171</v>
      </c>
      <c r="AJ35" s="15">
        <f t="shared" si="26"/>
        <v>1.4851618813084171</v>
      </c>
      <c r="AK35" s="15">
        <f t="shared" si="26"/>
        <v>1.4851618813084171</v>
      </c>
      <c r="AL35" s="15">
        <f t="shared" si="26"/>
        <v>1.4851618813084171</v>
      </c>
      <c r="AM35" s="15">
        <f t="shared" si="26"/>
        <v>1.4851618813084171</v>
      </c>
      <c r="AN35" s="15">
        <f t="shared" si="26"/>
        <v>1.4851618813084171</v>
      </c>
      <c r="AO35" s="15">
        <f t="shared" si="26"/>
        <v>1.4851618813084171</v>
      </c>
      <c r="AP35" s="15">
        <f t="shared" si="26"/>
        <v>1.4851618813084171</v>
      </c>
      <c r="AQ35" s="15">
        <f t="shared" si="26"/>
        <v>1.4851618813084171</v>
      </c>
      <c r="AR35" s="15">
        <f t="shared" si="26"/>
        <v>1.4851618813084171</v>
      </c>
    </row>
    <row r="36" spans="2:50" x14ac:dyDescent="0.15">
      <c r="C36" s="8"/>
    </row>
    <row r="37" spans="2:50" x14ac:dyDescent="0.15">
      <c r="C37" s="8"/>
      <c r="AS37" s="20"/>
      <c r="AT37" s="20"/>
      <c r="AU37" s="20"/>
      <c r="AV37" s="20"/>
      <c r="AW37" s="20"/>
      <c r="AX37" s="20"/>
    </row>
    <row r="38" spans="2:50" x14ac:dyDescent="0.15">
      <c r="B38" s="1" t="s">
        <v>27</v>
      </c>
      <c r="C38" s="8" t="s">
        <v>28</v>
      </c>
      <c r="D38" t="s">
        <v>8</v>
      </c>
      <c r="E38" s="20">
        <f>E14/(E8)</f>
        <v>1.0000000000000001E-5</v>
      </c>
      <c r="F38" s="20">
        <f t="shared" ref="F38:AR38" si="27">F14/(F8)</f>
        <v>9.7999999999999993E-6</v>
      </c>
      <c r="G38" s="20">
        <f t="shared" si="27"/>
        <v>9.5999999999999996E-6</v>
      </c>
      <c r="H38" s="20">
        <f t="shared" si="27"/>
        <v>9.3999999999999981E-6</v>
      </c>
      <c r="I38" s="20">
        <f t="shared" si="27"/>
        <v>9.1999999999999983E-6</v>
      </c>
      <c r="J38" s="20">
        <f t="shared" si="27"/>
        <v>8.9999999999999968E-6</v>
      </c>
      <c r="K38" s="20">
        <f t="shared" si="27"/>
        <v>8.7999999999999971E-6</v>
      </c>
      <c r="L38" s="20">
        <f t="shared" si="27"/>
        <v>8.5999999999999973E-6</v>
      </c>
      <c r="M38" s="20">
        <f t="shared" si="27"/>
        <v>8.3999999999999958E-6</v>
      </c>
      <c r="N38" s="20">
        <f t="shared" si="27"/>
        <v>8.199999999999996E-6</v>
      </c>
      <c r="O38" s="20">
        <f t="shared" si="27"/>
        <v>7.9999999999999946E-6</v>
      </c>
      <c r="P38" s="20">
        <f t="shared" si="27"/>
        <v>7.7999999999999948E-6</v>
      </c>
      <c r="Q38" s="20">
        <f t="shared" si="27"/>
        <v>7.5999999999999958E-6</v>
      </c>
      <c r="R38" s="20">
        <f t="shared" si="27"/>
        <v>7.3999999999999961E-6</v>
      </c>
      <c r="S38" s="20">
        <f t="shared" si="27"/>
        <v>7.1999999999999963E-6</v>
      </c>
      <c r="T38" s="20">
        <f t="shared" si="27"/>
        <v>6.9999999999999965E-6</v>
      </c>
      <c r="U38" s="20">
        <f t="shared" si="27"/>
        <v>6.7999999999999967E-6</v>
      </c>
      <c r="V38" s="20">
        <f t="shared" si="27"/>
        <v>6.5999999999999969E-6</v>
      </c>
      <c r="W38" s="20">
        <f t="shared" si="27"/>
        <v>6.399999999999998E-6</v>
      </c>
      <c r="X38" s="20">
        <f t="shared" si="27"/>
        <v>6.1999999999999982E-6</v>
      </c>
      <c r="Y38" s="20">
        <f t="shared" si="27"/>
        <v>5.9999999999999985E-6</v>
      </c>
      <c r="Z38" s="20">
        <f t="shared" si="27"/>
        <v>5.7999999999999987E-6</v>
      </c>
      <c r="AA38" s="20">
        <f t="shared" si="27"/>
        <v>5.5999999999999989E-6</v>
      </c>
      <c r="AB38" s="20">
        <f t="shared" si="27"/>
        <v>5.3999999999999991E-6</v>
      </c>
      <c r="AC38" s="20">
        <f t="shared" si="27"/>
        <v>5.1999999999999993E-6</v>
      </c>
      <c r="AD38" s="20">
        <f t="shared" si="27"/>
        <v>5.0000000000000004E-6</v>
      </c>
      <c r="AE38" s="20">
        <f t="shared" si="27"/>
        <v>4.8000000000000006E-6</v>
      </c>
      <c r="AF38" s="20">
        <f t="shared" si="27"/>
        <v>4.6000000000000009E-6</v>
      </c>
      <c r="AG38" s="20">
        <f t="shared" si="27"/>
        <v>4.4000000000000011E-6</v>
      </c>
      <c r="AH38" s="20">
        <f t="shared" si="27"/>
        <v>4.2000000000000013E-6</v>
      </c>
      <c r="AI38" s="20">
        <f t="shared" si="27"/>
        <v>4.0000000000000015E-6</v>
      </c>
      <c r="AJ38" s="20">
        <f t="shared" si="27"/>
        <v>3.8000000000000017E-6</v>
      </c>
      <c r="AK38" s="20">
        <f t="shared" si="27"/>
        <v>3.6000000000000015E-6</v>
      </c>
      <c r="AL38" s="20">
        <f t="shared" si="27"/>
        <v>3.4000000000000018E-6</v>
      </c>
      <c r="AM38" s="20">
        <f t="shared" si="27"/>
        <v>3.2000000000000015E-6</v>
      </c>
      <c r="AN38" s="20">
        <f t="shared" si="27"/>
        <v>3.0000000000000013E-6</v>
      </c>
      <c r="AO38" s="20">
        <f t="shared" si="27"/>
        <v>2.8000000000000011E-6</v>
      </c>
      <c r="AP38" s="20">
        <f t="shared" si="27"/>
        <v>2.6000000000000014E-6</v>
      </c>
      <c r="AQ38" s="20">
        <f t="shared" si="27"/>
        <v>2.4000000000000012E-6</v>
      </c>
      <c r="AR38" s="20">
        <f t="shared" si="27"/>
        <v>2.200000000000001E-6</v>
      </c>
      <c r="AS38" s="17"/>
      <c r="AT38" s="17"/>
      <c r="AU38" s="17"/>
      <c r="AV38" s="17"/>
      <c r="AW38" s="17"/>
      <c r="AX38" s="17"/>
    </row>
    <row r="39" spans="2:50" x14ac:dyDescent="0.15">
      <c r="B39" t="s">
        <v>29</v>
      </c>
      <c r="C39" s="8" t="s">
        <v>13</v>
      </c>
      <c r="D39" t="s">
        <v>30</v>
      </c>
      <c r="E39" s="17">
        <f>1/E32</f>
        <v>9.8575819217883729E-4</v>
      </c>
      <c r="F39" s="17">
        <f t="shared" ref="F39:AR39" si="28">1/F32</f>
        <v>9.8590353552183412E-4</v>
      </c>
      <c r="G39" s="17">
        <f t="shared" si="28"/>
        <v>9.8604892173092661E-4</v>
      </c>
      <c r="H39" s="17">
        <f t="shared" si="28"/>
        <v>9.8619435082508136E-4</v>
      </c>
      <c r="I39" s="17">
        <f t="shared" si="28"/>
        <v>9.8633982282327602E-4</v>
      </c>
      <c r="J39" s="17">
        <f t="shared" si="28"/>
        <v>9.8648533774449974E-4</v>
      </c>
      <c r="K39" s="17">
        <f t="shared" si="28"/>
        <v>9.866308956077523E-4</v>
      </c>
      <c r="L39" s="17">
        <f t="shared" si="28"/>
        <v>9.867764964320454E-4</v>
      </c>
      <c r="M39" s="17">
        <f t="shared" si="28"/>
        <v>9.8692214023640137E-4</v>
      </c>
      <c r="N39" s="17">
        <f t="shared" si="28"/>
        <v>9.8706782703985424E-4</v>
      </c>
      <c r="O39" s="17">
        <f t="shared" si="28"/>
        <v>9.8721355686144869E-4</v>
      </c>
      <c r="P39" s="17">
        <f t="shared" si="28"/>
        <v>9.8735932972024128E-4</v>
      </c>
      <c r="Q39" s="17">
        <f t="shared" si="28"/>
        <v>9.8750514563529968E-4</v>
      </c>
      <c r="R39" s="17">
        <f t="shared" si="28"/>
        <v>9.8765100462570236E-4</v>
      </c>
      <c r="S39" s="17">
        <f t="shared" si="28"/>
        <v>9.8779690671053975E-4</v>
      </c>
      <c r="T39" s="17">
        <f t="shared" si="28"/>
        <v>9.8794285190891289E-4</v>
      </c>
      <c r="U39" s="17">
        <f t="shared" si="28"/>
        <v>9.8808884023993473E-4</v>
      </c>
      <c r="V39" s="17">
        <f t="shared" si="28"/>
        <v>9.882348717227291E-4</v>
      </c>
      <c r="W39" s="17">
        <f t="shared" si="28"/>
        <v>9.8838094637643129E-4</v>
      </c>
      <c r="X39" s="17">
        <f t="shared" si="28"/>
        <v>9.8852706422018809E-4</v>
      </c>
      <c r="Y39" s="17">
        <f t="shared" si="28"/>
        <v>9.8867322527315693E-4</v>
      </c>
      <c r="Z39" s="17">
        <f t="shared" si="28"/>
        <v>9.8881942955450757E-4</v>
      </c>
      <c r="AA39" s="17">
        <f t="shared" si="28"/>
        <v>9.8896567708342022E-4</v>
      </c>
      <c r="AB39" s="17">
        <f t="shared" si="28"/>
        <v>9.8911196787908697E-4</v>
      </c>
      <c r="AC39" s="17">
        <f t="shared" si="28"/>
        <v>9.8925830196071101E-4</v>
      </c>
      <c r="AD39" s="17">
        <f t="shared" si="28"/>
        <v>9.89404679347507E-4</v>
      </c>
      <c r="AE39" s="17">
        <f t="shared" si="28"/>
        <v>9.895511000587011E-4</v>
      </c>
      <c r="AF39" s="17">
        <f t="shared" si="28"/>
        <v>9.8969756411353095E-4</v>
      </c>
      <c r="AG39" s="17">
        <f t="shared" si="28"/>
        <v>9.8984407153124461E-4</v>
      </c>
      <c r="AH39" s="17">
        <f t="shared" si="28"/>
        <v>9.8999062233110294E-4</v>
      </c>
      <c r="AI39" s="17">
        <f t="shared" si="28"/>
        <v>9.9013721653237741E-4</v>
      </c>
      <c r="AJ39" s="17">
        <f t="shared" si="28"/>
        <v>9.9028385415435077E-4</v>
      </c>
      <c r="AK39" s="17">
        <f t="shared" si="28"/>
        <v>9.9043053521631792E-4</v>
      </c>
      <c r="AL39" s="17">
        <f t="shared" si="28"/>
        <v>9.9057725973758439E-4</v>
      </c>
      <c r="AM39" s="17">
        <f t="shared" si="28"/>
        <v>9.9072402773746761E-4</v>
      </c>
      <c r="AN39" s="17">
        <f t="shared" si="28"/>
        <v>9.9087083923529631E-4</v>
      </c>
      <c r="AO39" s="17">
        <f t="shared" si="28"/>
        <v>9.910176942504107E-4</v>
      </c>
      <c r="AP39" s="17">
        <f t="shared" si="28"/>
        <v>9.9116459280216272E-4</v>
      </c>
      <c r="AQ39" s="17">
        <f t="shared" si="28"/>
        <v>9.9131153490991534E-4</v>
      </c>
      <c r="AR39" s="17">
        <f t="shared" si="28"/>
        <v>9.9145852059304325E-4</v>
      </c>
      <c r="AS39" s="17"/>
      <c r="AT39" s="17"/>
      <c r="AU39" s="17"/>
      <c r="AV39" s="17"/>
      <c r="AW39" s="17"/>
      <c r="AX39" s="17"/>
    </row>
    <row r="40" spans="2:50" x14ac:dyDescent="0.15">
      <c r="C40" s="8" t="s">
        <v>13</v>
      </c>
      <c r="D40" t="s">
        <v>31</v>
      </c>
      <c r="E40" s="17">
        <f>E27</f>
        <v>-5.0769614308548629E-2</v>
      </c>
      <c r="F40" s="17">
        <f t="shared" ref="F40:AR40" si="29">F27</f>
        <v>-3.6538780747839818E-2</v>
      </c>
      <c r="G40" s="17">
        <f t="shared" si="29"/>
        <v>-2.1717326790890095E-2</v>
      </c>
      <c r="H40" s="17">
        <f t="shared" si="29"/>
        <v>-6.2675527294230428E-3</v>
      </c>
      <c r="I40" s="17">
        <f t="shared" si="29"/>
        <v>9.8515193801765391E-3</v>
      </c>
      <c r="J40" s="17">
        <f t="shared" si="29"/>
        <v>2.6684509965234297E-2</v>
      </c>
      <c r="K40" s="17">
        <f t="shared" si="29"/>
        <v>4.4280095855389438E-2</v>
      </c>
      <c r="L40" s="17">
        <f t="shared" si="29"/>
        <v>6.2691481957282622E-2</v>
      </c>
      <c r="M40" s="17">
        <f t="shared" si="29"/>
        <v>8.1976940311341492E-2</v>
      </c>
      <c r="N40" s="17">
        <f t="shared" si="29"/>
        <v>0.10220042803492613</v>
      </c>
      <c r="O40" s="17">
        <f t="shared" si="29"/>
        <v>0.1234322979569453</v>
      </c>
      <c r="P40" s="17">
        <f t="shared" si="29"/>
        <v>0.14575011858087558</v>
      </c>
      <c r="Q40" s="17">
        <f t="shared" si="29"/>
        <v>0.16923962351562571</v>
      </c>
      <c r="R40" s="17">
        <f t="shared" si="29"/>
        <v>0.19399581486816264</v>
      </c>
      <c r="S40" s="17">
        <f t="shared" si="29"/>
        <v>0.22012425053490856</v>
      </c>
      <c r="T40" s="17">
        <f t="shared" si="29"/>
        <v>0.24774255217166333</v>
      </c>
      <c r="U40" s="17">
        <f t="shared" si="29"/>
        <v>0.27698217927586555</v>
      </c>
      <c r="V40" s="17">
        <f t="shared" si="29"/>
        <v>0.30799052582926528</v>
      </c>
      <c r="W40" s="17">
        <f t="shared" si="29"/>
        <v>0.34093341006109851</v>
      </c>
      <c r="X40" s="17">
        <f t="shared" si="29"/>
        <v>0.37599804610090648</v>
      </c>
      <c r="Y40" s="17">
        <f t="shared" si="29"/>
        <v>0.41339660996192085</v>
      </c>
      <c r="Z40" s="17">
        <f t="shared" si="29"/>
        <v>0.45337054331411364</v>
      </c>
      <c r="AA40" s="17">
        <f t="shared" si="29"/>
        <v>0.49619577949432858</v>
      </c>
      <c r="AB40" s="17">
        <f t="shared" si="29"/>
        <v>0.54218913085199993</v>
      </c>
      <c r="AC40" s="17">
        <f t="shared" si="29"/>
        <v>0.59171615009772671</v>
      </c>
      <c r="AD40" s="17">
        <f t="shared" si="29"/>
        <v>0.64520087837550544</v>
      </c>
      <c r="AE40" s="17">
        <f t="shared" si="29"/>
        <v>0.7031380303530218</v>
      </c>
      <c r="AF40" s="17">
        <f t="shared" si="29"/>
        <v>0.76610835803114896</v>
      </c>
      <c r="AG40" s="17">
        <f t="shared" si="29"/>
        <v>0.83479820468330745</v>
      </c>
      <c r="AH40" s="17">
        <f t="shared" si="29"/>
        <v>0.91002464563464402</v>
      </c>
      <c r="AI40" s="17">
        <f t="shared" si="29"/>
        <v>0.99276817127496275</v>
      </c>
      <c r="AJ40" s="17">
        <f t="shared" si="29"/>
        <v>1.0842156910231093</v>
      </c>
      <c r="AK40" s="17">
        <f t="shared" si="29"/>
        <v>1.1858178719461487</v>
      </c>
      <c r="AL40" s="17">
        <f t="shared" si="29"/>
        <v>1.2993667145382541</v>
      </c>
      <c r="AM40" s="17">
        <f t="shared" si="29"/>
        <v>1.4271022194166778</v>
      </c>
      <c r="AN40" s="17">
        <f t="shared" si="29"/>
        <v>1.571861720696111</v>
      </c>
      <c r="AO40" s="17">
        <f t="shared" si="29"/>
        <v>1.7372932193806281</v>
      </c>
      <c r="AP40" s="17">
        <f t="shared" si="29"/>
        <v>1.928167178321138</v>
      </c>
      <c r="AQ40" s="17">
        <f t="shared" si="29"/>
        <v>2.1508442146515718</v>
      </c>
      <c r="AR40" s="17">
        <f t="shared" si="29"/>
        <v>2.4139978971902503</v>
      </c>
      <c r="AS40" s="17"/>
      <c r="AT40" s="17"/>
      <c r="AU40" s="17"/>
      <c r="AV40" s="17"/>
      <c r="AW40" s="17"/>
      <c r="AX40" s="17"/>
    </row>
    <row r="41" spans="2:50" x14ac:dyDescent="0.15">
      <c r="C41" s="8" t="s">
        <v>16</v>
      </c>
      <c r="D41" t="s">
        <v>17</v>
      </c>
      <c r="E41" s="17">
        <f>E40*E15</f>
        <v>-1.523088429256459E-4</v>
      </c>
      <c r="F41" s="17">
        <f t="shared" ref="F41:AR41" si="30">F40*F15</f>
        <v>-1.0961634224351946E-4</v>
      </c>
      <c r="G41" s="17">
        <f t="shared" si="30"/>
        <v>-6.5151980372670293E-5</v>
      </c>
      <c r="H41" s="17">
        <f t="shared" si="30"/>
        <v>-1.8802658188269129E-5</v>
      </c>
      <c r="I41" s="17">
        <f t="shared" si="30"/>
        <v>2.9554558140529618E-5</v>
      </c>
      <c r="J41" s="17">
        <f t="shared" si="30"/>
        <v>8.0053529895702892E-5</v>
      </c>
      <c r="K41" s="17">
        <f t="shared" si="30"/>
        <v>1.3284028756616831E-4</v>
      </c>
      <c r="L41" s="17">
        <f t="shared" si="30"/>
        <v>1.8807444587184787E-4</v>
      </c>
      <c r="M41" s="17">
        <f t="shared" si="30"/>
        <v>2.4593082093402448E-4</v>
      </c>
      <c r="N41" s="17">
        <f t="shared" si="30"/>
        <v>3.0660128410477837E-4</v>
      </c>
      <c r="O41" s="17">
        <f t="shared" si="30"/>
        <v>3.702968938708359E-4</v>
      </c>
      <c r="P41" s="17">
        <f t="shared" si="30"/>
        <v>4.3725035574262674E-4</v>
      </c>
      <c r="Q41" s="17">
        <f t="shared" si="30"/>
        <v>5.077188705468772E-4</v>
      </c>
      <c r="R41" s="17">
        <f t="shared" si="30"/>
        <v>5.8198744460448795E-4</v>
      </c>
      <c r="S41" s="17">
        <f t="shared" si="30"/>
        <v>6.6037275160472572E-4</v>
      </c>
      <c r="T41" s="17">
        <f t="shared" si="30"/>
        <v>7.4322765651499E-4</v>
      </c>
      <c r="U41" s="17">
        <f t="shared" si="30"/>
        <v>8.3094653782759664E-4</v>
      </c>
      <c r="V41" s="17">
        <f t="shared" si="30"/>
        <v>9.2397157748779586E-4</v>
      </c>
      <c r="W41" s="17">
        <f t="shared" si="30"/>
        <v>1.0228002301832955E-3</v>
      </c>
      <c r="X41" s="17">
        <f t="shared" si="30"/>
        <v>1.1279941383027195E-3</v>
      </c>
      <c r="Y41" s="17">
        <f t="shared" si="30"/>
        <v>1.2401898298857626E-3</v>
      </c>
      <c r="Z41" s="17">
        <f t="shared" si="30"/>
        <v>1.3601116299423409E-3</v>
      </c>
      <c r="AA41" s="17">
        <f t="shared" si="30"/>
        <v>1.4885873384829858E-3</v>
      </c>
      <c r="AB41" s="17">
        <f t="shared" si="30"/>
        <v>1.6265673925559998E-3</v>
      </c>
      <c r="AC41" s="17">
        <f t="shared" si="30"/>
        <v>1.7751484502931802E-3</v>
      </c>
      <c r="AD41" s="17">
        <f t="shared" si="30"/>
        <v>1.9356026351265163E-3</v>
      </c>
      <c r="AE41" s="17">
        <f t="shared" si="30"/>
        <v>2.1094140910590657E-3</v>
      </c>
      <c r="AF41" s="17">
        <f t="shared" si="30"/>
        <v>2.298325074093447E-3</v>
      </c>
      <c r="AG41" s="17">
        <f t="shared" si="30"/>
        <v>2.5043946140499225E-3</v>
      </c>
      <c r="AH41" s="17">
        <f t="shared" si="30"/>
        <v>2.730073936903932E-3</v>
      </c>
      <c r="AI41" s="17">
        <f t="shared" si="30"/>
        <v>2.9783045138248882E-3</v>
      </c>
      <c r="AJ41" s="17">
        <f t="shared" si="30"/>
        <v>3.2526470730693279E-3</v>
      </c>
      <c r="AK41" s="17">
        <f t="shared" si="30"/>
        <v>3.5574536158384461E-3</v>
      </c>
      <c r="AL41" s="17">
        <f t="shared" si="30"/>
        <v>3.8981001436147627E-3</v>
      </c>
      <c r="AM41" s="17">
        <f t="shared" si="30"/>
        <v>4.2813066582500338E-3</v>
      </c>
      <c r="AN41" s="17">
        <f t="shared" si="30"/>
        <v>4.7155851620883328E-3</v>
      </c>
      <c r="AO41" s="17">
        <f t="shared" si="30"/>
        <v>5.2118796581418847E-3</v>
      </c>
      <c r="AP41" s="17">
        <f t="shared" si="30"/>
        <v>5.7845015349634139E-3</v>
      </c>
      <c r="AQ41" s="17">
        <f t="shared" si="30"/>
        <v>6.4525326439547155E-3</v>
      </c>
      <c r="AR41" s="17">
        <f t="shared" si="30"/>
        <v>7.2419936915707507E-3</v>
      </c>
      <c r="AS41" s="17"/>
      <c r="AT41" s="17"/>
      <c r="AU41" s="17"/>
      <c r="AV41" s="17"/>
      <c r="AW41" s="17"/>
      <c r="AX41" s="17"/>
    </row>
    <row r="42" spans="2:50" x14ac:dyDescent="0.15">
      <c r="C42" s="8" t="s">
        <v>13</v>
      </c>
      <c r="D42" t="s">
        <v>32</v>
      </c>
      <c r="E42" s="17">
        <f>E40-E41</f>
        <v>-5.0617305465622986E-2</v>
      </c>
      <c r="F42" s="17">
        <f t="shared" ref="F42:AR42" si="31">F40-F41</f>
        <v>-3.64291644055963E-2</v>
      </c>
      <c r="G42" s="17">
        <f t="shared" si="31"/>
        <v>-2.1652174810517424E-2</v>
      </c>
      <c r="H42" s="17">
        <f t="shared" si="31"/>
        <v>-6.2487500712347741E-3</v>
      </c>
      <c r="I42" s="17">
        <f t="shared" si="31"/>
        <v>9.8219648220360094E-3</v>
      </c>
      <c r="J42" s="17">
        <f t="shared" si="31"/>
        <v>2.6604456435338594E-2</v>
      </c>
      <c r="K42" s="17">
        <f t="shared" si="31"/>
        <v>4.4147255567823271E-2</v>
      </c>
      <c r="L42" s="17">
        <f t="shared" si="31"/>
        <v>6.2503407511410772E-2</v>
      </c>
      <c r="M42" s="17">
        <f t="shared" si="31"/>
        <v>8.1731009490407472E-2</v>
      </c>
      <c r="N42" s="17">
        <f t="shared" si="31"/>
        <v>0.10189382675082134</v>
      </c>
      <c r="O42" s="17">
        <f t="shared" si="31"/>
        <v>0.12306200106307447</v>
      </c>
      <c r="P42" s="17">
        <f t="shared" si="31"/>
        <v>0.14531286822513295</v>
      </c>
      <c r="Q42" s="17">
        <f t="shared" si="31"/>
        <v>0.16873190464507884</v>
      </c>
      <c r="R42" s="17">
        <f t="shared" si="31"/>
        <v>0.19341382742355814</v>
      </c>
      <c r="S42" s="17">
        <f t="shared" si="31"/>
        <v>0.21946387778330384</v>
      </c>
      <c r="T42" s="17">
        <f t="shared" si="31"/>
        <v>0.24699932451514833</v>
      </c>
      <c r="U42" s="17">
        <f t="shared" si="31"/>
        <v>0.27615123273803793</v>
      </c>
      <c r="V42" s="17">
        <f t="shared" si="31"/>
        <v>0.30706655425177748</v>
      </c>
      <c r="W42" s="17">
        <f t="shared" si="31"/>
        <v>0.3399106098309152</v>
      </c>
      <c r="X42" s="17">
        <f t="shared" si="31"/>
        <v>0.37487005196260376</v>
      </c>
      <c r="Y42" s="17">
        <f t="shared" si="31"/>
        <v>0.41215642013203507</v>
      </c>
      <c r="Z42" s="17">
        <f t="shared" si="31"/>
        <v>0.45201043168417132</v>
      </c>
      <c r="AA42" s="17">
        <f t="shared" si="31"/>
        <v>0.49470719215584558</v>
      </c>
      <c r="AB42" s="17">
        <f t="shared" si="31"/>
        <v>0.54056256345944398</v>
      </c>
      <c r="AC42" s="17">
        <f t="shared" si="31"/>
        <v>0.58994100164743357</v>
      </c>
      <c r="AD42" s="17">
        <f t="shared" si="31"/>
        <v>0.64326527574037895</v>
      </c>
      <c r="AE42" s="17">
        <f t="shared" si="31"/>
        <v>0.70102861626196278</v>
      </c>
      <c r="AF42" s="17">
        <f t="shared" si="31"/>
        <v>0.76381003295705552</v>
      </c>
      <c r="AG42" s="17">
        <f t="shared" si="31"/>
        <v>0.83229381006925751</v>
      </c>
      <c r="AH42" s="17">
        <f t="shared" si="31"/>
        <v>0.90729457169774008</v>
      </c>
      <c r="AI42" s="17">
        <f t="shared" si="31"/>
        <v>0.98978986676113789</v>
      </c>
      <c r="AJ42" s="17">
        <f t="shared" si="31"/>
        <v>1.0809630439500399</v>
      </c>
      <c r="AK42" s="17">
        <f t="shared" si="31"/>
        <v>1.1822604183303103</v>
      </c>
      <c r="AL42" s="17">
        <f t="shared" si="31"/>
        <v>1.2954686143946395</v>
      </c>
      <c r="AM42" s="17">
        <f t="shared" si="31"/>
        <v>1.4228209127584277</v>
      </c>
      <c r="AN42" s="17">
        <f t="shared" si="31"/>
        <v>1.5671461355340226</v>
      </c>
      <c r="AO42" s="17">
        <f t="shared" si="31"/>
        <v>1.7320813397224861</v>
      </c>
      <c r="AP42" s="17">
        <f t="shared" si="31"/>
        <v>1.9223826767861747</v>
      </c>
      <c r="AQ42" s="17">
        <f t="shared" si="31"/>
        <v>2.1443916820076172</v>
      </c>
      <c r="AR42" s="17">
        <f t="shared" si="31"/>
        <v>2.4067559034986794</v>
      </c>
      <c r="AS42" s="17"/>
      <c r="AT42" s="17"/>
      <c r="AU42" s="17"/>
      <c r="AV42" s="17"/>
      <c r="AW42" s="17"/>
      <c r="AX42" s="17"/>
    </row>
    <row r="43" spans="2:50" x14ac:dyDescent="0.15">
      <c r="C43" s="8" t="s">
        <v>13</v>
      </c>
      <c r="D43" t="s">
        <v>33</v>
      </c>
      <c r="E43" s="17">
        <f>E42*E38</f>
        <v>-5.0617305465622988E-7</v>
      </c>
      <c r="F43" s="17">
        <f t="shared" ref="F43:AR43" si="32">F42*F38</f>
        <v>-3.5700581117484374E-7</v>
      </c>
      <c r="G43" s="17">
        <f t="shared" si="32"/>
        <v>-2.0786087818096726E-7</v>
      </c>
      <c r="H43" s="17">
        <f t="shared" si="32"/>
        <v>-5.8738250669606862E-8</v>
      </c>
      <c r="I43" s="17">
        <f t="shared" si="32"/>
        <v>9.0362076362731268E-8</v>
      </c>
      <c r="J43" s="17">
        <f t="shared" si="32"/>
        <v>2.3944010791804723E-7</v>
      </c>
      <c r="K43" s="17">
        <f t="shared" si="32"/>
        <v>3.8849584899684464E-7</v>
      </c>
      <c r="L43" s="17">
        <f t="shared" si="32"/>
        <v>5.3752930459813246E-7</v>
      </c>
      <c r="M43" s="17">
        <f t="shared" si="32"/>
        <v>6.8654047971942245E-7</v>
      </c>
      <c r="N43" s="17">
        <f t="shared" si="32"/>
        <v>8.3552937935673464E-7</v>
      </c>
      <c r="O43" s="17">
        <f t="shared" si="32"/>
        <v>9.8449600850459508E-7</v>
      </c>
      <c r="P43" s="17">
        <f t="shared" si="32"/>
        <v>1.1334403721560363E-6</v>
      </c>
      <c r="Q43" s="17">
        <f t="shared" si="32"/>
        <v>1.2823624753025984E-6</v>
      </c>
      <c r="R43" s="17">
        <f t="shared" si="32"/>
        <v>1.4312623229343295E-6</v>
      </c>
      <c r="S43" s="17">
        <f t="shared" si="32"/>
        <v>1.5801399200397869E-6</v>
      </c>
      <c r="T43" s="17">
        <f t="shared" si="32"/>
        <v>1.7289952716060374E-6</v>
      </c>
      <c r="U43" s="17">
        <f t="shared" si="32"/>
        <v>1.8778283826186571E-6</v>
      </c>
      <c r="V43" s="17">
        <f t="shared" si="32"/>
        <v>2.0266392580617306E-6</v>
      </c>
      <c r="W43" s="17">
        <f t="shared" si="32"/>
        <v>2.1754279029178565E-6</v>
      </c>
      <c r="X43" s="17">
        <f t="shared" si="32"/>
        <v>2.3241943221681425E-6</v>
      </c>
      <c r="Y43" s="17">
        <f t="shared" si="32"/>
        <v>2.4729385207922096E-6</v>
      </c>
      <c r="Z43" s="17">
        <f t="shared" si="32"/>
        <v>2.621660503768193E-6</v>
      </c>
      <c r="AA43" s="17">
        <f t="shared" si="32"/>
        <v>2.7703602760727348E-6</v>
      </c>
      <c r="AB43" s="17">
        <f t="shared" si="32"/>
        <v>2.9190378426809969E-6</v>
      </c>
      <c r="AC43" s="17">
        <f t="shared" si="32"/>
        <v>3.0676932085666542E-6</v>
      </c>
      <c r="AD43" s="17">
        <f t="shared" si="32"/>
        <v>3.2163263787018949E-6</v>
      </c>
      <c r="AE43" s="17">
        <f t="shared" si="32"/>
        <v>3.3649373580574216E-6</v>
      </c>
      <c r="AF43" s="17">
        <f t="shared" si="32"/>
        <v>3.513526151602456E-6</v>
      </c>
      <c r="AG43" s="17">
        <f t="shared" si="32"/>
        <v>3.6620927643047341E-6</v>
      </c>
      <c r="AH43" s="17">
        <f t="shared" si="32"/>
        <v>3.8106372011305097E-6</v>
      </c>
      <c r="AI43" s="17">
        <f t="shared" si="32"/>
        <v>3.9591594670445528E-6</v>
      </c>
      <c r="AJ43" s="17">
        <f t="shared" si="32"/>
        <v>4.1076595670101534E-6</v>
      </c>
      <c r="AK43" s="17">
        <f t="shared" si="32"/>
        <v>4.2561375059891191E-6</v>
      </c>
      <c r="AL43" s="17">
        <f t="shared" si="32"/>
        <v>4.4045932889417765E-6</v>
      </c>
      <c r="AM43" s="17">
        <f t="shared" si="32"/>
        <v>4.5530269208269707E-6</v>
      </c>
      <c r="AN43" s="17">
        <f t="shared" si="32"/>
        <v>4.7014384066020695E-6</v>
      </c>
      <c r="AO43" s="17">
        <f t="shared" si="32"/>
        <v>4.8498277512229629E-6</v>
      </c>
      <c r="AP43" s="17">
        <f t="shared" si="32"/>
        <v>4.9981949596440566E-6</v>
      </c>
      <c r="AQ43" s="17">
        <f t="shared" si="32"/>
        <v>5.1465400368182835E-6</v>
      </c>
      <c r="AR43" s="17">
        <f t="shared" si="32"/>
        <v>5.2948629876970967E-6</v>
      </c>
      <c r="AS43" s="17"/>
      <c r="AT43" s="17"/>
      <c r="AU43" s="17"/>
      <c r="AV43" s="17"/>
      <c r="AW43" s="17"/>
      <c r="AX43" s="17"/>
    </row>
    <row r="44" spans="2:50" x14ac:dyDescent="0.15">
      <c r="C44" s="8" t="s">
        <v>13</v>
      </c>
      <c r="D44" t="s">
        <v>24</v>
      </c>
      <c r="E44" s="17">
        <f>E39+E43</f>
        <v>9.8525201912418102E-4</v>
      </c>
      <c r="F44" s="17">
        <f t="shared" ref="F44:AR44" si="33">F39+F43</f>
        <v>9.8554652971065936E-4</v>
      </c>
      <c r="G44" s="17">
        <f t="shared" si="33"/>
        <v>9.8584106085274569E-4</v>
      </c>
      <c r="H44" s="17">
        <f t="shared" si="33"/>
        <v>9.8613561257441173E-4</v>
      </c>
      <c r="I44" s="17">
        <f t="shared" si="33"/>
        <v>9.8643018489963873E-4</v>
      </c>
      <c r="J44" s="17">
        <f t="shared" si="33"/>
        <v>9.867247778524177E-4</v>
      </c>
      <c r="K44" s="17">
        <f t="shared" si="33"/>
        <v>9.8701939145674918E-4</v>
      </c>
      <c r="L44" s="17">
        <f t="shared" si="33"/>
        <v>9.8731402573664349E-4</v>
      </c>
      <c r="M44" s="17">
        <f t="shared" si="33"/>
        <v>9.8760868071612069E-4</v>
      </c>
      <c r="N44" s="17">
        <f t="shared" si="33"/>
        <v>9.8790335641921103E-4</v>
      </c>
      <c r="O44" s="17">
        <f t="shared" si="33"/>
        <v>9.8819805286995323E-4</v>
      </c>
      <c r="P44" s="17">
        <f t="shared" si="33"/>
        <v>9.8849277009239729E-4</v>
      </c>
      <c r="Q44" s="17">
        <f t="shared" si="33"/>
        <v>9.8878750811060229E-4</v>
      </c>
      <c r="R44" s="17">
        <f t="shared" si="33"/>
        <v>9.8908226694863666E-4</v>
      </c>
      <c r="S44" s="17">
        <f t="shared" si="33"/>
        <v>9.8937704663057944E-4</v>
      </c>
      <c r="T44" s="17">
        <f t="shared" si="33"/>
        <v>9.8967184718051901E-4</v>
      </c>
      <c r="U44" s="17">
        <f t="shared" si="33"/>
        <v>9.8996666862255348E-4</v>
      </c>
      <c r="V44" s="17">
        <f t="shared" si="33"/>
        <v>9.9026151098079076E-4</v>
      </c>
      <c r="W44" s="17">
        <f t="shared" si="33"/>
        <v>9.9055637427934913E-4</v>
      </c>
      <c r="X44" s="17">
        <f t="shared" si="33"/>
        <v>9.908512585423562E-4</v>
      </c>
      <c r="Y44" s="17">
        <f t="shared" si="33"/>
        <v>9.9114616379394915E-4</v>
      </c>
      <c r="Z44" s="17">
        <f t="shared" si="33"/>
        <v>9.9144109005827575E-4</v>
      </c>
      <c r="AA44" s="17">
        <f t="shared" si="33"/>
        <v>9.9173603735949289E-4</v>
      </c>
      <c r="AB44" s="17">
        <f t="shared" si="33"/>
        <v>9.9203100572176788E-4</v>
      </c>
      <c r="AC44" s="17">
        <f t="shared" si="33"/>
        <v>9.9232599516927756E-4</v>
      </c>
      <c r="AD44" s="17">
        <f t="shared" si="33"/>
        <v>9.9262100572620896E-4</v>
      </c>
      <c r="AE44" s="17">
        <f t="shared" si="33"/>
        <v>9.9291603741675843E-4</v>
      </c>
      <c r="AF44" s="17">
        <f t="shared" si="33"/>
        <v>9.932110902651334E-4</v>
      </c>
      <c r="AG44" s="17">
        <f t="shared" si="33"/>
        <v>9.9350616429554929E-4</v>
      </c>
      <c r="AH44" s="17">
        <f t="shared" si="33"/>
        <v>9.9380125953223348E-4</v>
      </c>
      <c r="AI44" s="17">
        <f t="shared" si="33"/>
        <v>9.94096375999422E-4</v>
      </c>
      <c r="AJ44" s="17">
        <f t="shared" si="33"/>
        <v>9.9439151372136088E-4</v>
      </c>
      <c r="AK44" s="17">
        <f t="shared" si="33"/>
        <v>9.9468667272230695E-4</v>
      </c>
      <c r="AL44" s="17">
        <f t="shared" si="33"/>
        <v>9.9498185302652619E-4</v>
      </c>
      <c r="AM44" s="17">
        <f t="shared" si="33"/>
        <v>9.9527705465829452E-4</v>
      </c>
      <c r="AN44" s="17">
        <f t="shared" si="33"/>
        <v>9.9557227764189831E-4</v>
      </c>
      <c r="AO44" s="17">
        <f t="shared" si="33"/>
        <v>9.9586752200163365E-4</v>
      </c>
      <c r="AP44" s="17">
        <f t="shared" si="33"/>
        <v>9.9616278776180683E-4</v>
      </c>
      <c r="AQ44" s="17">
        <f t="shared" si="33"/>
        <v>9.9645807494673369E-4</v>
      </c>
      <c r="AR44" s="17">
        <f t="shared" si="33"/>
        <v>9.9675338358074027E-4</v>
      </c>
      <c r="AS44" s="19"/>
      <c r="AT44" s="19"/>
      <c r="AU44" s="19"/>
      <c r="AV44" s="19"/>
      <c r="AW44" s="19"/>
      <c r="AX44" s="19"/>
    </row>
    <row r="45" spans="2:50" x14ac:dyDescent="0.15">
      <c r="C45" s="8" t="s">
        <v>13</v>
      </c>
      <c r="D45" t="s">
        <v>20</v>
      </c>
      <c r="E45" s="19">
        <f>(E44+E39)/2</f>
        <v>9.8550510565150904E-4</v>
      </c>
      <c r="F45" s="19">
        <f t="shared" ref="F45:AR45" si="34">(F44+F39)/2</f>
        <v>9.8572503261624674E-4</v>
      </c>
      <c r="G45" s="19">
        <f t="shared" si="34"/>
        <v>9.8594499129183626E-4</v>
      </c>
      <c r="H45" s="19">
        <f t="shared" si="34"/>
        <v>9.8616498169974654E-4</v>
      </c>
      <c r="I45" s="19">
        <f t="shared" si="34"/>
        <v>9.8638500386145737E-4</v>
      </c>
      <c r="J45" s="19">
        <f t="shared" si="34"/>
        <v>9.8660505779845872E-4</v>
      </c>
      <c r="K45" s="19">
        <f t="shared" si="34"/>
        <v>9.8682514353225074E-4</v>
      </c>
      <c r="L45" s="19">
        <f t="shared" si="34"/>
        <v>9.8704526108434444E-4</v>
      </c>
      <c r="M45" s="19">
        <f t="shared" si="34"/>
        <v>9.8726541047626103E-4</v>
      </c>
      <c r="N45" s="19">
        <f t="shared" si="34"/>
        <v>9.8748559172953275E-4</v>
      </c>
      <c r="O45" s="19">
        <f t="shared" si="34"/>
        <v>9.8770580486570096E-4</v>
      </c>
      <c r="P45" s="19">
        <f t="shared" si="34"/>
        <v>9.8792604990631918E-4</v>
      </c>
      <c r="Q45" s="19">
        <f t="shared" si="34"/>
        <v>9.8814632687295109E-4</v>
      </c>
      <c r="R45" s="19">
        <f t="shared" si="34"/>
        <v>9.8836663578716951E-4</v>
      </c>
      <c r="S45" s="19">
        <f t="shared" si="34"/>
        <v>9.885869766705596E-4</v>
      </c>
      <c r="T45" s="19">
        <f t="shared" si="34"/>
        <v>9.8880734954471606E-4</v>
      </c>
      <c r="U45" s="19">
        <f t="shared" si="34"/>
        <v>9.89027754431244E-4</v>
      </c>
      <c r="V45" s="19">
        <f t="shared" si="34"/>
        <v>9.8924819135175982E-4</v>
      </c>
      <c r="W45" s="19">
        <f t="shared" si="34"/>
        <v>9.8946866032789032E-4</v>
      </c>
      <c r="X45" s="19">
        <f t="shared" si="34"/>
        <v>9.8968916138127225E-4</v>
      </c>
      <c r="Y45" s="19">
        <f t="shared" si="34"/>
        <v>9.8990969453355304E-4</v>
      </c>
      <c r="Z45" s="19">
        <f t="shared" si="34"/>
        <v>9.9013025980639177E-4</v>
      </c>
      <c r="AA45" s="19">
        <f t="shared" si="34"/>
        <v>9.9035085722145666E-4</v>
      </c>
      <c r="AB45" s="19">
        <f t="shared" si="34"/>
        <v>9.9057148680042743E-4</v>
      </c>
      <c r="AC45" s="19">
        <f t="shared" si="34"/>
        <v>9.907921485649944E-4</v>
      </c>
      <c r="AD45" s="19">
        <f t="shared" si="34"/>
        <v>9.9101284253685787E-4</v>
      </c>
      <c r="AE45" s="19">
        <f t="shared" si="34"/>
        <v>9.9123356873772987E-4</v>
      </c>
      <c r="AF45" s="19">
        <f t="shared" si="34"/>
        <v>9.9145432718933217E-4</v>
      </c>
      <c r="AG45" s="19">
        <f t="shared" si="34"/>
        <v>9.9167511791339695E-4</v>
      </c>
      <c r="AH45" s="19">
        <f t="shared" si="34"/>
        <v>9.918959409316681E-4</v>
      </c>
      <c r="AI45" s="19">
        <f t="shared" si="34"/>
        <v>9.9211679626589971E-4</v>
      </c>
      <c r="AJ45" s="19">
        <f t="shared" si="34"/>
        <v>9.9233768393785582E-4</v>
      </c>
      <c r="AK45" s="19">
        <f t="shared" si="34"/>
        <v>9.9255860396931244E-4</v>
      </c>
      <c r="AL45" s="19">
        <f t="shared" si="34"/>
        <v>9.9277955638205529E-4</v>
      </c>
      <c r="AM45" s="19">
        <f t="shared" si="34"/>
        <v>9.9300054119788117E-4</v>
      </c>
      <c r="AN45" s="19">
        <f t="shared" si="34"/>
        <v>9.9322155843859731E-4</v>
      </c>
      <c r="AO45" s="19">
        <f t="shared" si="34"/>
        <v>9.9344260812602217E-4</v>
      </c>
      <c r="AP45" s="19">
        <f t="shared" si="34"/>
        <v>9.9366369028198488E-4</v>
      </c>
      <c r="AQ45" s="19">
        <f t="shared" si="34"/>
        <v>9.9388480492832451E-4</v>
      </c>
      <c r="AR45" s="19">
        <f t="shared" si="34"/>
        <v>9.9410595208689187E-4</v>
      </c>
      <c r="AS45" s="15"/>
      <c r="AT45" s="15"/>
      <c r="AU45" s="15"/>
      <c r="AV45" s="15"/>
      <c r="AW45" s="15"/>
      <c r="AX45" s="15"/>
    </row>
    <row r="46" spans="2:50" x14ac:dyDescent="0.15">
      <c r="C46" s="14" t="s">
        <v>13</v>
      </c>
      <c r="D46" s="1" t="s">
        <v>21</v>
      </c>
      <c r="E46" s="15">
        <f>E42/E45</f>
        <v>-51.361789173238549</v>
      </c>
      <c r="F46" s="15">
        <f t="shared" ref="F46:AR46" si="35">F42/F45</f>
        <v>-36.956720383683873</v>
      </c>
      <c r="G46" s="15">
        <f t="shared" si="35"/>
        <v>-21.960834531090441</v>
      </c>
      <c r="H46" s="15">
        <f t="shared" si="35"/>
        <v>-6.3364144815449395</v>
      </c>
      <c r="I46" s="15">
        <f t="shared" si="35"/>
        <v>9.9575366450071794</v>
      </c>
      <c r="J46" s="15">
        <f t="shared" si="35"/>
        <v>26.965659891005025</v>
      </c>
      <c r="K46" s="15">
        <f t="shared" si="35"/>
        <v>44.736654570638713</v>
      </c>
      <c r="L46" s="15">
        <f t="shared" si="35"/>
        <v>63.323750161918632</v>
      </c>
      <c r="M46" s="15">
        <f t="shared" si="35"/>
        <v>82.785245611896897</v>
      </c>
      <c r="N46" s="15">
        <f t="shared" si="35"/>
        <v>103.18512756460505</v>
      </c>
      <c r="O46" s="15">
        <f t="shared" si="35"/>
        <v>124.59378132318184</v>
      </c>
      <c r="P46" s="15">
        <f t="shared" si="35"/>
        <v>147.08881119078939</v>
      </c>
      <c r="Q46" s="15">
        <f t="shared" si="35"/>
        <v>170.75599033904339</v>
      </c>
      <c r="R46" s="15">
        <f t="shared" si="35"/>
        <v>195.69036470916146</v>
      </c>
      <c r="S46" s="15">
        <f t="shared" si="35"/>
        <v>221.99754089663554</v>
      </c>
      <c r="T46" s="15">
        <f t="shared" si="35"/>
        <v>249.79519481613488</v>
      </c>
      <c r="U46" s="15">
        <f t="shared" si="35"/>
        <v>279.21484660139095</v>
      </c>
      <c r="V46" s="15">
        <f t="shared" si="35"/>
        <v>310.4039582141524</v>
      </c>
      <c r="W46" s="15">
        <f t="shared" si="35"/>
        <v>343.52842435482046</v>
      </c>
      <c r="X46" s="15">
        <f t="shared" si="35"/>
        <v>378.77554548481828</v>
      </c>
      <c r="Y46" s="15">
        <f t="shared" si="35"/>
        <v>416.35759545343558</v>
      </c>
      <c r="Z46" s="15">
        <f t="shared" si="35"/>
        <v>456.51612725436411</v>
      </c>
      <c r="AA46" s="15">
        <f t="shared" si="35"/>
        <v>499.52720144434829</v>
      </c>
      <c r="AB46" s="15">
        <f t="shared" si="35"/>
        <v>545.70777643264864</v>
      </c>
      <c r="AC46" s="15">
        <f t="shared" si="35"/>
        <v>595.42357345268601</v>
      </c>
      <c r="AD46" s="15">
        <f t="shared" si="35"/>
        <v>649.0988291268834</v>
      </c>
      <c r="AE46" s="15">
        <f t="shared" si="35"/>
        <v>707.22848617271529</v>
      </c>
      <c r="AF46" s="15">
        <f t="shared" si="35"/>
        <v>770.39356429294719</v>
      </c>
      <c r="AG46" s="15">
        <f t="shared" si="35"/>
        <v>839.28072312684742</v>
      </c>
      <c r="AH46" s="15">
        <f t="shared" si="35"/>
        <v>914.7074146160295</v>
      </c>
      <c r="AI46" s="15">
        <f t="shared" si="35"/>
        <v>997.65458108005043</v>
      </c>
      <c r="AJ46" s="15">
        <f t="shared" si="35"/>
        <v>1089.3096790000914</v>
      </c>
      <c r="AK46" s="15">
        <f t="shared" si="35"/>
        <v>1191.1240440638637</v>
      </c>
      <c r="AL46" s="15">
        <f t="shared" si="35"/>
        <v>1304.8905026969544</v>
      </c>
      <c r="AM46" s="15">
        <f t="shared" si="35"/>
        <v>1432.8500879184251</v>
      </c>
      <c r="AN46" s="15">
        <f t="shared" si="35"/>
        <v>1577.8414415386517</v>
      </c>
      <c r="AO46" s="15">
        <f t="shared" si="35"/>
        <v>1743.514245870522</v>
      </c>
      <c r="AP46" s="15">
        <f t="shared" si="35"/>
        <v>1934.6411623842621</v>
      </c>
      <c r="AQ46" s="15">
        <f t="shared" si="35"/>
        <v>2157.5857396896849</v>
      </c>
      <c r="AR46" s="15">
        <f t="shared" si="35"/>
        <v>2421.0255440541937</v>
      </c>
    </row>
    <row r="48" spans="2:50" x14ac:dyDescent="0.15">
      <c r="C48" s="8"/>
    </row>
    <row r="49" spans="2:50" x14ac:dyDescent="0.15">
      <c r="B49" t="s">
        <v>42</v>
      </c>
      <c r="D49" t="s">
        <v>44</v>
      </c>
      <c r="E49">
        <f>E4</f>
        <v>1000</v>
      </c>
      <c r="F49">
        <f>F4</f>
        <v>1000</v>
      </c>
      <c r="G49">
        <f t="shared" ref="G49:AR49" si="36">G4</f>
        <v>1000</v>
      </c>
      <c r="H49">
        <f t="shared" si="36"/>
        <v>1000</v>
      </c>
      <c r="I49">
        <f t="shared" si="36"/>
        <v>1000</v>
      </c>
      <c r="J49">
        <f t="shared" si="36"/>
        <v>1000</v>
      </c>
      <c r="K49">
        <f t="shared" si="36"/>
        <v>1000</v>
      </c>
      <c r="L49">
        <f t="shared" si="36"/>
        <v>1000</v>
      </c>
      <c r="M49">
        <f t="shared" si="36"/>
        <v>1000</v>
      </c>
      <c r="N49">
        <f t="shared" si="36"/>
        <v>1000</v>
      </c>
      <c r="O49">
        <f t="shared" si="36"/>
        <v>1000</v>
      </c>
      <c r="P49">
        <f t="shared" si="36"/>
        <v>1000</v>
      </c>
      <c r="Q49">
        <f t="shared" si="36"/>
        <v>1000</v>
      </c>
      <c r="R49">
        <f t="shared" si="36"/>
        <v>1000</v>
      </c>
      <c r="S49">
        <f t="shared" si="36"/>
        <v>1000</v>
      </c>
      <c r="T49">
        <f t="shared" si="36"/>
        <v>1000</v>
      </c>
      <c r="U49">
        <f t="shared" si="36"/>
        <v>1000</v>
      </c>
      <c r="V49">
        <f t="shared" si="36"/>
        <v>1000</v>
      </c>
      <c r="W49">
        <f t="shared" si="36"/>
        <v>1000</v>
      </c>
      <c r="X49">
        <f t="shared" si="36"/>
        <v>1000</v>
      </c>
      <c r="Y49">
        <f t="shared" si="36"/>
        <v>1000</v>
      </c>
      <c r="Z49">
        <f t="shared" si="36"/>
        <v>1000</v>
      </c>
      <c r="AA49">
        <f t="shared" si="36"/>
        <v>1000</v>
      </c>
      <c r="AB49">
        <f t="shared" si="36"/>
        <v>1000</v>
      </c>
      <c r="AC49">
        <f t="shared" si="36"/>
        <v>1000</v>
      </c>
      <c r="AD49">
        <f t="shared" si="36"/>
        <v>1000</v>
      </c>
      <c r="AE49">
        <f t="shared" si="36"/>
        <v>1000</v>
      </c>
      <c r="AF49">
        <f t="shared" si="36"/>
        <v>1000</v>
      </c>
      <c r="AG49">
        <f t="shared" si="36"/>
        <v>1000</v>
      </c>
      <c r="AH49">
        <f t="shared" si="36"/>
        <v>1000</v>
      </c>
      <c r="AI49">
        <f t="shared" si="36"/>
        <v>1000</v>
      </c>
      <c r="AJ49">
        <f t="shared" si="36"/>
        <v>1000</v>
      </c>
      <c r="AK49">
        <f t="shared" si="36"/>
        <v>1000</v>
      </c>
      <c r="AL49">
        <f t="shared" si="36"/>
        <v>1000</v>
      </c>
      <c r="AM49">
        <f t="shared" si="36"/>
        <v>1000</v>
      </c>
      <c r="AN49">
        <f t="shared" si="36"/>
        <v>1000</v>
      </c>
      <c r="AO49">
        <f t="shared" si="36"/>
        <v>1000</v>
      </c>
      <c r="AP49">
        <f t="shared" si="36"/>
        <v>1000</v>
      </c>
      <c r="AQ49">
        <f t="shared" si="36"/>
        <v>1000</v>
      </c>
      <c r="AR49">
        <f t="shared" si="36"/>
        <v>1000</v>
      </c>
      <c r="AS49" s="10"/>
      <c r="AT49" s="10"/>
      <c r="AU49" s="10"/>
      <c r="AV49" s="10"/>
      <c r="AW49" s="10"/>
      <c r="AX49" s="10"/>
    </row>
    <row r="50" spans="2:50" x14ac:dyDescent="0.15">
      <c r="D50" t="s">
        <v>56</v>
      </c>
      <c r="E50" s="10">
        <f>E27</f>
        <v>-5.0769614308548629E-2</v>
      </c>
      <c r="F50" s="10">
        <f>F27</f>
        <v>-3.6538780747839818E-2</v>
      </c>
      <c r="G50" s="10">
        <f t="shared" ref="G50:AR50" si="37">G27</f>
        <v>-2.1717326790890095E-2</v>
      </c>
      <c r="H50" s="10">
        <f t="shared" si="37"/>
        <v>-6.2675527294230428E-3</v>
      </c>
      <c r="I50" s="10">
        <f t="shared" si="37"/>
        <v>9.8515193801765391E-3</v>
      </c>
      <c r="J50" s="10">
        <f t="shared" si="37"/>
        <v>2.6684509965234297E-2</v>
      </c>
      <c r="K50" s="10">
        <f t="shared" si="37"/>
        <v>4.4280095855389438E-2</v>
      </c>
      <c r="L50" s="10">
        <f t="shared" si="37"/>
        <v>6.2691481957282622E-2</v>
      </c>
      <c r="M50" s="10">
        <f t="shared" si="37"/>
        <v>8.1976940311341492E-2</v>
      </c>
      <c r="N50" s="10">
        <f t="shared" si="37"/>
        <v>0.10220042803492613</v>
      </c>
      <c r="O50" s="10">
        <f t="shared" si="37"/>
        <v>0.1234322979569453</v>
      </c>
      <c r="P50" s="10">
        <f t="shared" si="37"/>
        <v>0.14575011858087558</v>
      </c>
      <c r="Q50" s="10">
        <f t="shared" si="37"/>
        <v>0.16923962351562571</v>
      </c>
      <c r="R50" s="10">
        <f t="shared" si="37"/>
        <v>0.19399581486816264</v>
      </c>
      <c r="S50" s="10">
        <f t="shared" si="37"/>
        <v>0.22012425053490856</v>
      </c>
      <c r="T50" s="10">
        <f t="shared" si="37"/>
        <v>0.24774255217166333</v>
      </c>
      <c r="U50" s="10">
        <f t="shared" si="37"/>
        <v>0.27698217927586555</v>
      </c>
      <c r="V50" s="10">
        <f t="shared" si="37"/>
        <v>0.30799052582926528</v>
      </c>
      <c r="W50" s="10">
        <f t="shared" si="37"/>
        <v>0.34093341006109851</v>
      </c>
      <c r="X50" s="10">
        <f t="shared" si="37"/>
        <v>0.37599804610090648</v>
      </c>
      <c r="Y50" s="10">
        <f t="shared" si="37"/>
        <v>0.41339660996192085</v>
      </c>
      <c r="Z50" s="10">
        <f t="shared" si="37"/>
        <v>0.45337054331411364</v>
      </c>
      <c r="AA50" s="10">
        <f t="shared" si="37"/>
        <v>0.49619577949432858</v>
      </c>
      <c r="AB50" s="10">
        <f t="shared" si="37"/>
        <v>0.54218913085199993</v>
      </c>
      <c r="AC50" s="10">
        <f t="shared" si="37"/>
        <v>0.59171615009772671</v>
      </c>
      <c r="AD50" s="10">
        <f t="shared" si="37"/>
        <v>0.64520087837550544</v>
      </c>
      <c r="AE50" s="10">
        <f t="shared" si="37"/>
        <v>0.7031380303530218</v>
      </c>
      <c r="AF50" s="10">
        <f t="shared" si="37"/>
        <v>0.76610835803114896</v>
      </c>
      <c r="AG50" s="10">
        <f t="shared" si="37"/>
        <v>0.83479820468330745</v>
      </c>
      <c r="AH50" s="10">
        <f t="shared" si="37"/>
        <v>0.91002464563464402</v>
      </c>
      <c r="AI50" s="10">
        <f t="shared" si="37"/>
        <v>0.99276817127496275</v>
      </c>
      <c r="AJ50" s="10">
        <f t="shared" si="37"/>
        <v>1.0842156910231093</v>
      </c>
      <c r="AK50" s="10">
        <f t="shared" si="37"/>
        <v>1.1858178719461487</v>
      </c>
      <c r="AL50" s="10">
        <f t="shared" si="37"/>
        <v>1.2993667145382541</v>
      </c>
      <c r="AM50" s="10">
        <f t="shared" si="37"/>
        <v>1.4271022194166778</v>
      </c>
      <c r="AN50" s="10">
        <f t="shared" si="37"/>
        <v>1.571861720696111</v>
      </c>
      <c r="AO50" s="10">
        <f t="shared" si="37"/>
        <v>1.7372932193806281</v>
      </c>
      <c r="AP50" s="10">
        <f t="shared" si="37"/>
        <v>1.928167178321138</v>
      </c>
      <c r="AQ50" s="10">
        <f t="shared" si="37"/>
        <v>2.1508442146515718</v>
      </c>
      <c r="AR50" s="10">
        <f t="shared" si="37"/>
        <v>2.4139978971902503</v>
      </c>
      <c r="AS50" s="18"/>
      <c r="AT50" s="18"/>
      <c r="AU50" s="18"/>
      <c r="AV50" s="18"/>
      <c r="AW50" s="18"/>
      <c r="AX50" s="18"/>
    </row>
    <row r="51" spans="2:50" x14ac:dyDescent="0.15">
      <c r="D51" t="s">
        <v>47</v>
      </c>
      <c r="E51" s="18">
        <f>E23</f>
        <v>-50.909000000000106</v>
      </c>
      <c r="F51" s="18">
        <f>F23</f>
        <v>-36.641836734693975</v>
      </c>
      <c r="G51" s="18">
        <f t="shared" ref="G51:AR51" si="38">G23</f>
        <v>-21.780208333333409</v>
      </c>
      <c r="H51" s="18">
        <f t="shared" si="38"/>
        <v>-6.2861702127659207</v>
      </c>
      <c r="I51" s="18">
        <f t="shared" si="38"/>
        <v>9.8815217391304948</v>
      </c>
      <c r="J51" s="18">
        <f t="shared" si="38"/>
        <v>26.767777777777862</v>
      </c>
      <c r="K51" s="18">
        <f t="shared" si="38"/>
        <v>44.421590909091023</v>
      </c>
      <c r="L51" s="18">
        <f t="shared" si="38"/>
        <v>62.89651162790723</v>
      </c>
      <c r="M51" s="18">
        <f t="shared" si="38"/>
        <v>82.251190476190772</v>
      </c>
      <c r="N51" s="18">
        <f t="shared" si="38"/>
        <v>102.55000000000034</v>
      </c>
      <c r="O51" s="18">
        <f t="shared" si="38"/>
        <v>123.86375000000039</v>
      </c>
      <c r="P51" s="18">
        <f t="shared" si="38"/>
        <v>146.27051282051326</v>
      </c>
      <c r="Q51" s="18">
        <f t="shared" si="38"/>
        <v>169.85657894736889</v>
      </c>
      <c r="R51" s="18">
        <f t="shared" si="38"/>
        <v>194.71756756756795</v>
      </c>
      <c r="S51" s="18">
        <f t="shared" si="38"/>
        <v>220.95972222222252</v>
      </c>
      <c r="T51" s="18">
        <f t="shared" si="38"/>
        <v>248.70142857142892</v>
      </c>
      <c r="U51" s="18">
        <f t="shared" si="38"/>
        <v>278.07500000000039</v>
      </c>
      <c r="V51" s="18">
        <f t="shared" si="38"/>
        <v>309.22878787878818</v>
      </c>
      <c r="W51" s="18">
        <f t="shared" si="38"/>
        <v>342.32968750000032</v>
      </c>
      <c r="X51" s="18">
        <f t="shared" si="38"/>
        <v>377.56612903225823</v>
      </c>
      <c r="Y51" s="18">
        <f t="shared" si="38"/>
        <v>415.15166666666676</v>
      </c>
      <c r="Z51" s="18">
        <f t="shared" si="38"/>
        <v>455.32931034482783</v>
      </c>
      <c r="AA51" s="18">
        <f t="shared" si="38"/>
        <v>498.3767857142858</v>
      </c>
      <c r="AB51" s="18">
        <f t="shared" si="38"/>
        <v>544.61296296296291</v>
      </c>
      <c r="AC51" s="18">
        <f t="shared" si="38"/>
        <v>594.40576923076912</v>
      </c>
      <c r="AD51" s="18">
        <f t="shared" si="38"/>
        <v>648.1819999999999</v>
      </c>
      <c r="AE51" s="18">
        <f t="shared" si="38"/>
        <v>706.43958333333308</v>
      </c>
      <c r="AF51" s="18">
        <f t="shared" si="38"/>
        <v>769.76304347826044</v>
      </c>
      <c r="AG51" s="18">
        <f t="shared" si="38"/>
        <v>838.84318181818128</v>
      </c>
      <c r="AH51" s="18">
        <f t="shared" si="38"/>
        <v>914.50238095238035</v>
      </c>
      <c r="AI51" s="18">
        <f t="shared" si="38"/>
        <v>997.72749999999905</v>
      </c>
      <c r="AJ51" s="18">
        <f t="shared" si="38"/>
        <v>1089.7131578947358</v>
      </c>
      <c r="AK51" s="18">
        <f t="shared" si="38"/>
        <v>1191.9194444444433</v>
      </c>
      <c r="AL51" s="18">
        <f t="shared" si="38"/>
        <v>1306.149999999999</v>
      </c>
      <c r="AM51" s="18">
        <f t="shared" si="38"/>
        <v>1434.6593749999988</v>
      </c>
      <c r="AN51" s="18">
        <f t="shared" si="38"/>
        <v>1580.3033333333319</v>
      </c>
      <c r="AO51" s="18">
        <f t="shared" si="38"/>
        <v>1746.7535714285702</v>
      </c>
      <c r="AP51" s="18">
        <f t="shared" si="38"/>
        <v>1938.8115384615369</v>
      </c>
      <c r="AQ51" s="18">
        <f t="shared" si="38"/>
        <v>2162.8791666666652</v>
      </c>
      <c r="AR51" s="18">
        <f t="shared" si="38"/>
        <v>2427.6863636363623</v>
      </c>
    </row>
    <row r="52" spans="2:50" x14ac:dyDescent="0.15">
      <c r="D52" t="s">
        <v>45</v>
      </c>
      <c r="E52">
        <f>E50*E49</f>
        <v>-50.769614308548626</v>
      </c>
      <c r="F52">
        <f>F50*F49</f>
        <v>-36.538780747839816</v>
      </c>
      <c r="G52">
        <f t="shared" ref="G52:AR52" si="39">G50*G49</f>
        <v>-21.717326790890095</v>
      </c>
      <c r="H52">
        <f t="shared" si="39"/>
        <v>-6.2675527294230431</v>
      </c>
      <c r="I52">
        <f t="shared" si="39"/>
        <v>9.8515193801765388</v>
      </c>
      <c r="J52">
        <f t="shared" si="39"/>
        <v>26.684509965234298</v>
      </c>
      <c r="K52">
        <f t="shared" si="39"/>
        <v>44.28009585538944</v>
      </c>
      <c r="L52">
        <f t="shared" si="39"/>
        <v>62.691481957282619</v>
      </c>
      <c r="M52">
        <f t="shared" si="39"/>
        <v>81.976940311341494</v>
      </c>
      <c r="N52">
        <f t="shared" si="39"/>
        <v>102.20042803492613</v>
      </c>
      <c r="O52">
        <f t="shared" si="39"/>
        <v>123.43229795694529</v>
      </c>
      <c r="P52">
        <f t="shared" si="39"/>
        <v>145.75011858087558</v>
      </c>
      <c r="Q52">
        <f t="shared" si="39"/>
        <v>169.23962351562571</v>
      </c>
      <c r="R52">
        <f t="shared" si="39"/>
        <v>193.99581486816265</v>
      </c>
      <c r="S52">
        <f t="shared" si="39"/>
        <v>220.12425053490855</v>
      </c>
      <c r="T52">
        <f t="shared" si="39"/>
        <v>247.74255217166333</v>
      </c>
      <c r="U52">
        <f t="shared" si="39"/>
        <v>276.98217927586552</v>
      </c>
      <c r="V52">
        <f t="shared" si="39"/>
        <v>307.99052582926527</v>
      </c>
      <c r="W52">
        <f t="shared" si="39"/>
        <v>340.93341006109853</v>
      </c>
      <c r="X52">
        <f t="shared" si="39"/>
        <v>375.99804610090649</v>
      </c>
      <c r="Y52">
        <f t="shared" si="39"/>
        <v>413.39660996192083</v>
      </c>
      <c r="Z52">
        <f t="shared" si="39"/>
        <v>453.37054331411366</v>
      </c>
      <c r="AA52">
        <f t="shared" si="39"/>
        <v>496.19577949432858</v>
      </c>
      <c r="AB52">
        <f t="shared" si="39"/>
        <v>542.18913085199995</v>
      </c>
      <c r="AC52">
        <f t="shared" si="39"/>
        <v>591.71615009772677</v>
      </c>
      <c r="AD52">
        <f t="shared" si="39"/>
        <v>645.20087837550545</v>
      </c>
      <c r="AE52">
        <f t="shared" si="39"/>
        <v>703.1380303530218</v>
      </c>
      <c r="AF52">
        <f t="shared" si="39"/>
        <v>766.10835803114901</v>
      </c>
      <c r="AG52">
        <f t="shared" si="39"/>
        <v>834.7982046833074</v>
      </c>
      <c r="AH52">
        <f t="shared" si="39"/>
        <v>910.024645634644</v>
      </c>
      <c r="AI52">
        <f t="shared" si="39"/>
        <v>992.7681712749627</v>
      </c>
      <c r="AJ52">
        <f t="shared" si="39"/>
        <v>1084.2156910231092</v>
      </c>
      <c r="AK52">
        <f t="shared" si="39"/>
        <v>1185.8178719461487</v>
      </c>
      <c r="AL52">
        <f t="shared" si="39"/>
        <v>1299.3667145382542</v>
      </c>
      <c r="AM52">
        <f t="shared" si="39"/>
        <v>1427.1022194166778</v>
      </c>
      <c r="AN52">
        <f t="shared" si="39"/>
        <v>1571.861720696111</v>
      </c>
      <c r="AO52">
        <f t="shared" si="39"/>
        <v>1737.293219380628</v>
      </c>
      <c r="AP52">
        <f t="shared" si="39"/>
        <v>1928.167178321138</v>
      </c>
      <c r="AQ52">
        <f t="shared" si="39"/>
        <v>2150.8442146515717</v>
      </c>
      <c r="AR52">
        <f t="shared" si="39"/>
        <v>2413.9978971902501</v>
      </c>
      <c r="AS52" s="18"/>
      <c r="AT52" s="18"/>
      <c r="AU52" s="18"/>
      <c r="AV52" s="18"/>
      <c r="AW52" s="18"/>
      <c r="AX52" s="18"/>
    </row>
    <row r="53" spans="2:50" x14ac:dyDescent="0.15">
      <c r="D53" t="s">
        <v>54</v>
      </c>
      <c r="E53">
        <f>1/E49</f>
        <v>1E-3</v>
      </c>
      <c r="F53">
        <f>1/F49</f>
        <v>1E-3</v>
      </c>
      <c r="G53">
        <f t="shared" ref="G53:AR53" si="40">1/G49</f>
        <v>1E-3</v>
      </c>
      <c r="H53">
        <f t="shared" si="40"/>
        <v>1E-3</v>
      </c>
      <c r="I53">
        <f t="shared" si="40"/>
        <v>1E-3</v>
      </c>
      <c r="J53">
        <f t="shared" si="40"/>
        <v>1E-3</v>
      </c>
      <c r="K53">
        <f t="shared" si="40"/>
        <v>1E-3</v>
      </c>
      <c r="L53">
        <f t="shared" si="40"/>
        <v>1E-3</v>
      </c>
      <c r="M53">
        <f t="shared" si="40"/>
        <v>1E-3</v>
      </c>
      <c r="N53">
        <f t="shared" si="40"/>
        <v>1E-3</v>
      </c>
      <c r="O53">
        <f t="shared" si="40"/>
        <v>1E-3</v>
      </c>
      <c r="P53">
        <f t="shared" si="40"/>
        <v>1E-3</v>
      </c>
      <c r="Q53">
        <f t="shared" si="40"/>
        <v>1E-3</v>
      </c>
      <c r="R53">
        <f t="shared" si="40"/>
        <v>1E-3</v>
      </c>
      <c r="S53">
        <f t="shared" si="40"/>
        <v>1E-3</v>
      </c>
      <c r="T53">
        <f t="shared" si="40"/>
        <v>1E-3</v>
      </c>
      <c r="U53">
        <f t="shared" si="40"/>
        <v>1E-3</v>
      </c>
      <c r="V53">
        <f t="shared" si="40"/>
        <v>1E-3</v>
      </c>
      <c r="W53">
        <f t="shared" si="40"/>
        <v>1E-3</v>
      </c>
      <c r="X53">
        <f t="shared" si="40"/>
        <v>1E-3</v>
      </c>
      <c r="Y53">
        <f t="shared" si="40"/>
        <v>1E-3</v>
      </c>
      <c r="Z53">
        <f t="shared" si="40"/>
        <v>1E-3</v>
      </c>
      <c r="AA53">
        <f t="shared" si="40"/>
        <v>1E-3</v>
      </c>
      <c r="AB53">
        <f t="shared" si="40"/>
        <v>1E-3</v>
      </c>
      <c r="AC53">
        <f t="shared" si="40"/>
        <v>1E-3</v>
      </c>
      <c r="AD53">
        <f t="shared" si="40"/>
        <v>1E-3</v>
      </c>
      <c r="AE53">
        <f t="shared" si="40"/>
        <v>1E-3</v>
      </c>
      <c r="AF53">
        <f t="shared" si="40"/>
        <v>1E-3</v>
      </c>
      <c r="AG53">
        <f t="shared" si="40"/>
        <v>1E-3</v>
      </c>
      <c r="AH53">
        <f t="shared" si="40"/>
        <v>1E-3</v>
      </c>
      <c r="AI53">
        <f t="shared" si="40"/>
        <v>1E-3</v>
      </c>
      <c r="AJ53">
        <f t="shared" si="40"/>
        <v>1E-3</v>
      </c>
      <c r="AK53">
        <f t="shared" si="40"/>
        <v>1E-3</v>
      </c>
      <c r="AL53">
        <f t="shared" si="40"/>
        <v>1E-3</v>
      </c>
      <c r="AM53">
        <f t="shared" si="40"/>
        <v>1E-3</v>
      </c>
      <c r="AN53">
        <f t="shared" si="40"/>
        <v>1E-3</v>
      </c>
      <c r="AO53">
        <f t="shared" si="40"/>
        <v>1E-3</v>
      </c>
      <c r="AP53">
        <f t="shared" si="40"/>
        <v>1E-3</v>
      </c>
      <c r="AQ53">
        <f t="shared" si="40"/>
        <v>1E-3</v>
      </c>
      <c r="AR53">
        <f t="shared" si="40"/>
        <v>1E-3</v>
      </c>
    </row>
    <row r="54" spans="2:50" x14ac:dyDescent="0.15">
      <c r="D54" t="s">
        <v>55</v>
      </c>
      <c r="E54">
        <f>E38</f>
        <v>1.0000000000000001E-5</v>
      </c>
      <c r="F54">
        <f>F38</f>
        <v>9.7999999999999993E-6</v>
      </c>
      <c r="G54">
        <f t="shared" ref="G54:AR54" si="41">G38</f>
        <v>9.5999999999999996E-6</v>
      </c>
      <c r="H54">
        <f t="shared" si="41"/>
        <v>9.3999999999999981E-6</v>
      </c>
      <c r="I54">
        <f t="shared" si="41"/>
        <v>9.1999999999999983E-6</v>
      </c>
      <c r="J54">
        <f t="shared" si="41"/>
        <v>8.9999999999999968E-6</v>
      </c>
      <c r="K54">
        <f t="shared" si="41"/>
        <v>8.7999999999999971E-6</v>
      </c>
      <c r="L54">
        <f t="shared" si="41"/>
        <v>8.5999999999999973E-6</v>
      </c>
      <c r="M54">
        <f t="shared" si="41"/>
        <v>8.3999999999999958E-6</v>
      </c>
      <c r="N54">
        <f t="shared" si="41"/>
        <v>8.199999999999996E-6</v>
      </c>
      <c r="O54">
        <f t="shared" si="41"/>
        <v>7.9999999999999946E-6</v>
      </c>
      <c r="P54">
        <f t="shared" si="41"/>
        <v>7.7999999999999948E-6</v>
      </c>
      <c r="Q54">
        <f t="shared" si="41"/>
        <v>7.5999999999999958E-6</v>
      </c>
      <c r="R54">
        <f t="shared" si="41"/>
        <v>7.3999999999999961E-6</v>
      </c>
      <c r="S54">
        <f t="shared" si="41"/>
        <v>7.1999999999999963E-6</v>
      </c>
      <c r="T54">
        <f t="shared" si="41"/>
        <v>6.9999999999999965E-6</v>
      </c>
      <c r="U54">
        <f t="shared" si="41"/>
        <v>6.7999999999999967E-6</v>
      </c>
      <c r="V54">
        <f t="shared" si="41"/>
        <v>6.5999999999999969E-6</v>
      </c>
      <c r="W54">
        <f t="shared" si="41"/>
        <v>6.399999999999998E-6</v>
      </c>
      <c r="X54">
        <f t="shared" si="41"/>
        <v>6.1999999999999982E-6</v>
      </c>
      <c r="Y54">
        <f t="shared" si="41"/>
        <v>5.9999999999999985E-6</v>
      </c>
      <c r="Z54">
        <f t="shared" si="41"/>
        <v>5.7999999999999987E-6</v>
      </c>
      <c r="AA54">
        <f t="shared" si="41"/>
        <v>5.5999999999999989E-6</v>
      </c>
      <c r="AB54">
        <f t="shared" si="41"/>
        <v>5.3999999999999991E-6</v>
      </c>
      <c r="AC54">
        <f t="shared" si="41"/>
        <v>5.1999999999999993E-6</v>
      </c>
      <c r="AD54">
        <f t="shared" si="41"/>
        <v>5.0000000000000004E-6</v>
      </c>
      <c r="AE54">
        <f t="shared" si="41"/>
        <v>4.8000000000000006E-6</v>
      </c>
      <c r="AF54">
        <f t="shared" si="41"/>
        <v>4.6000000000000009E-6</v>
      </c>
      <c r="AG54">
        <f t="shared" si="41"/>
        <v>4.4000000000000011E-6</v>
      </c>
      <c r="AH54">
        <f t="shared" si="41"/>
        <v>4.2000000000000013E-6</v>
      </c>
      <c r="AI54">
        <f t="shared" si="41"/>
        <v>4.0000000000000015E-6</v>
      </c>
      <c r="AJ54">
        <f t="shared" si="41"/>
        <v>3.8000000000000017E-6</v>
      </c>
      <c r="AK54">
        <f t="shared" si="41"/>
        <v>3.6000000000000015E-6</v>
      </c>
      <c r="AL54">
        <f t="shared" si="41"/>
        <v>3.4000000000000018E-6</v>
      </c>
      <c r="AM54">
        <f t="shared" si="41"/>
        <v>3.2000000000000015E-6</v>
      </c>
      <c r="AN54">
        <f t="shared" si="41"/>
        <v>3.0000000000000013E-6</v>
      </c>
      <c r="AO54">
        <f t="shared" si="41"/>
        <v>2.8000000000000011E-6</v>
      </c>
      <c r="AP54">
        <f t="shared" si="41"/>
        <v>2.6000000000000014E-6</v>
      </c>
      <c r="AQ54">
        <f t="shared" si="41"/>
        <v>2.4000000000000012E-6</v>
      </c>
      <c r="AR54">
        <f t="shared" si="41"/>
        <v>2.200000000000001E-6</v>
      </c>
      <c r="AS54" s="21"/>
      <c r="AT54" s="21"/>
      <c r="AU54" s="21"/>
      <c r="AV54" s="21"/>
      <c r="AW54" s="21"/>
      <c r="AX54" s="21"/>
    </row>
    <row r="55" spans="2:50" x14ac:dyDescent="0.15">
      <c r="D55" t="s">
        <v>17</v>
      </c>
      <c r="E55" s="17">
        <f>E50*E15</f>
        <v>-1.523088429256459E-4</v>
      </c>
      <c r="F55" s="17">
        <f>F50*F15</f>
        <v>-1.0961634224351946E-4</v>
      </c>
      <c r="G55" s="17">
        <f t="shared" ref="G55:AR55" si="42">G50*G15</f>
        <v>-6.5151980372670293E-5</v>
      </c>
      <c r="H55" s="17">
        <f t="shared" si="42"/>
        <v>-1.8802658188269129E-5</v>
      </c>
      <c r="I55" s="17">
        <f t="shared" si="42"/>
        <v>2.9554558140529618E-5</v>
      </c>
      <c r="J55" s="17">
        <f t="shared" si="42"/>
        <v>8.0053529895702892E-5</v>
      </c>
      <c r="K55" s="17">
        <f t="shared" si="42"/>
        <v>1.3284028756616831E-4</v>
      </c>
      <c r="L55" s="17">
        <f t="shared" si="42"/>
        <v>1.8807444587184787E-4</v>
      </c>
      <c r="M55" s="17">
        <f t="shared" si="42"/>
        <v>2.4593082093402448E-4</v>
      </c>
      <c r="N55" s="17">
        <f t="shared" si="42"/>
        <v>3.0660128410477837E-4</v>
      </c>
      <c r="O55" s="17">
        <f t="shared" si="42"/>
        <v>3.702968938708359E-4</v>
      </c>
      <c r="P55" s="17">
        <f t="shared" si="42"/>
        <v>4.3725035574262674E-4</v>
      </c>
      <c r="Q55" s="17">
        <f t="shared" si="42"/>
        <v>5.077188705468772E-4</v>
      </c>
      <c r="R55" s="17">
        <f t="shared" si="42"/>
        <v>5.8198744460448795E-4</v>
      </c>
      <c r="S55" s="17">
        <f t="shared" si="42"/>
        <v>6.6037275160472572E-4</v>
      </c>
      <c r="T55" s="17">
        <f t="shared" si="42"/>
        <v>7.4322765651499E-4</v>
      </c>
      <c r="U55" s="17">
        <f t="shared" si="42"/>
        <v>8.3094653782759664E-4</v>
      </c>
      <c r="V55" s="17">
        <f t="shared" si="42"/>
        <v>9.2397157748779586E-4</v>
      </c>
      <c r="W55" s="17">
        <f t="shared" si="42"/>
        <v>1.0228002301832955E-3</v>
      </c>
      <c r="X55" s="17">
        <f t="shared" si="42"/>
        <v>1.1279941383027195E-3</v>
      </c>
      <c r="Y55" s="17">
        <f t="shared" si="42"/>
        <v>1.2401898298857626E-3</v>
      </c>
      <c r="Z55" s="17">
        <f t="shared" si="42"/>
        <v>1.3601116299423409E-3</v>
      </c>
      <c r="AA55" s="17">
        <f t="shared" si="42"/>
        <v>1.4885873384829858E-3</v>
      </c>
      <c r="AB55" s="17">
        <f t="shared" si="42"/>
        <v>1.6265673925559998E-3</v>
      </c>
      <c r="AC55" s="17">
        <f t="shared" si="42"/>
        <v>1.7751484502931802E-3</v>
      </c>
      <c r="AD55" s="17">
        <f t="shared" si="42"/>
        <v>1.9356026351265163E-3</v>
      </c>
      <c r="AE55" s="17">
        <f t="shared" si="42"/>
        <v>2.1094140910590657E-3</v>
      </c>
      <c r="AF55" s="17">
        <f t="shared" si="42"/>
        <v>2.298325074093447E-3</v>
      </c>
      <c r="AG55" s="17">
        <f t="shared" si="42"/>
        <v>2.5043946140499225E-3</v>
      </c>
      <c r="AH55" s="17">
        <f t="shared" si="42"/>
        <v>2.730073936903932E-3</v>
      </c>
      <c r="AI55" s="17">
        <f t="shared" si="42"/>
        <v>2.9783045138248882E-3</v>
      </c>
      <c r="AJ55" s="17">
        <f t="shared" si="42"/>
        <v>3.2526470730693279E-3</v>
      </c>
      <c r="AK55" s="17">
        <f t="shared" si="42"/>
        <v>3.5574536158384461E-3</v>
      </c>
      <c r="AL55" s="17">
        <f t="shared" si="42"/>
        <v>3.8981001436147627E-3</v>
      </c>
      <c r="AM55" s="17">
        <f t="shared" si="42"/>
        <v>4.2813066582500338E-3</v>
      </c>
      <c r="AN55" s="17">
        <f t="shared" si="42"/>
        <v>4.7155851620883328E-3</v>
      </c>
      <c r="AO55" s="17">
        <f t="shared" si="42"/>
        <v>5.2118796581418847E-3</v>
      </c>
      <c r="AP55" s="17">
        <f t="shared" si="42"/>
        <v>5.7845015349634139E-3</v>
      </c>
      <c r="AQ55" s="17">
        <f t="shared" si="42"/>
        <v>6.4525326439547155E-3</v>
      </c>
      <c r="AR55" s="17">
        <f t="shared" si="42"/>
        <v>7.2419936915707507E-3</v>
      </c>
      <c r="AS55" s="18"/>
      <c r="AT55" s="18"/>
      <c r="AU55" s="18"/>
      <c r="AV55" s="18"/>
      <c r="AW55" s="18"/>
      <c r="AX55" s="18"/>
    </row>
    <row r="56" spans="2:50" x14ac:dyDescent="0.15">
      <c r="D56" t="s">
        <v>57</v>
      </c>
      <c r="E56" s="10">
        <f>E50-E55</f>
        <v>-5.0617305465622986E-2</v>
      </c>
      <c r="F56" s="10">
        <f>F50-F55</f>
        <v>-3.64291644055963E-2</v>
      </c>
      <c r="G56" s="10">
        <f t="shared" ref="G56:AR56" si="43">G50-G55</f>
        <v>-2.1652174810517424E-2</v>
      </c>
      <c r="H56" s="10">
        <f t="shared" si="43"/>
        <v>-6.2487500712347741E-3</v>
      </c>
      <c r="I56" s="10">
        <f t="shared" si="43"/>
        <v>9.8219648220360094E-3</v>
      </c>
      <c r="J56" s="10">
        <f t="shared" si="43"/>
        <v>2.6604456435338594E-2</v>
      </c>
      <c r="K56" s="10">
        <f t="shared" si="43"/>
        <v>4.4147255567823271E-2</v>
      </c>
      <c r="L56" s="10">
        <f t="shared" si="43"/>
        <v>6.2503407511410772E-2</v>
      </c>
      <c r="M56" s="10">
        <f t="shared" si="43"/>
        <v>8.1731009490407472E-2</v>
      </c>
      <c r="N56" s="10">
        <f t="shared" si="43"/>
        <v>0.10189382675082134</v>
      </c>
      <c r="O56" s="10">
        <f t="shared" si="43"/>
        <v>0.12306200106307447</v>
      </c>
      <c r="P56" s="10">
        <f t="shared" si="43"/>
        <v>0.14531286822513295</v>
      </c>
      <c r="Q56" s="10">
        <f t="shared" si="43"/>
        <v>0.16873190464507884</v>
      </c>
      <c r="R56" s="10">
        <f t="shared" si="43"/>
        <v>0.19341382742355814</v>
      </c>
      <c r="S56" s="10">
        <f t="shared" si="43"/>
        <v>0.21946387778330384</v>
      </c>
      <c r="T56" s="10">
        <f t="shared" si="43"/>
        <v>0.24699932451514833</v>
      </c>
      <c r="U56" s="10">
        <f t="shared" si="43"/>
        <v>0.27615123273803793</v>
      </c>
      <c r="V56" s="10">
        <f t="shared" si="43"/>
        <v>0.30706655425177748</v>
      </c>
      <c r="W56" s="10">
        <f t="shared" si="43"/>
        <v>0.3399106098309152</v>
      </c>
      <c r="X56" s="10">
        <f t="shared" si="43"/>
        <v>0.37487005196260376</v>
      </c>
      <c r="Y56" s="10">
        <f t="shared" si="43"/>
        <v>0.41215642013203507</v>
      </c>
      <c r="Z56" s="10">
        <f t="shared" si="43"/>
        <v>0.45201043168417132</v>
      </c>
      <c r="AA56" s="10">
        <f t="shared" si="43"/>
        <v>0.49470719215584558</v>
      </c>
      <c r="AB56" s="10">
        <f t="shared" si="43"/>
        <v>0.54056256345944398</v>
      </c>
      <c r="AC56" s="10">
        <f t="shared" si="43"/>
        <v>0.58994100164743357</v>
      </c>
      <c r="AD56" s="10">
        <f t="shared" si="43"/>
        <v>0.64326527574037895</v>
      </c>
      <c r="AE56" s="10">
        <f t="shared" si="43"/>
        <v>0.70102861626196278</v>
      </c>
      <c r="AF56" s="10">
        <f t="shared" si="43"/>
        <v>0.76381003295705552</v>
      </c>
      <c r="AG56" s="10">
        <f t="shared" si="43"/>
        <v>0.83229381006925751</v>
      </c>
      <c r="AH56" s="10">
        <f t="shared" si="43"/>
        <v>0.90729457169774008</v>
      </c>
      <c r="AI56" s="10">
        <f t="shared" si="43"/>
        <v>0.98978986676113789</v>
      </c>
      <c r="AJ56" s="10">
        <f t="shared" si="43"/>
        <v>1.0809630439500399</v>
      </c>
      <c r="AK56" s="10">
        <f t="shared" si="43"/>
        <v>1.1822604183303103</v>
      </c>
      <c r="AL56" s="10">
        <f t="shared" si="43"/>
        <v>1.2954686143946395</v>
      </c>
      <c r="AM56" s="10">
        <f t="shared" si="43"/>
        <v>1.4228209127584277</v>
      </c>
      <c r="AN56" s="10">
        <f t="shared" si="43"/>
        <v>1.5671461355340226</v>
      </c>
      <c r="AO56" s="10">
        <f t="shared" si="43"/>
        <v>1.7320813397224861</v>
      </c>
      <c r="AP56" s="10">
        <f t="shared" si="43"/>
        <v>1.9223826767861747</v>
      </c>
      <c r="AQ56" s="10">
        <f t="shared" si="43"/>
        <v>2.1443916820076172</v>
      </c>
      <c r="AR56" s="10">
        <f t="shared" si="43"/>
        <v>2.4067559034986794</v>
      </c>
    </row>
    <row r="57" spans="2:50" x14ac:dyDescent="0.15">
      <c r="D57" t="s">
        <v>11</v>
      </c>
      <c r="E57">
        <f>E56*E54</f>
        <v>-5.0617305465622988E-7</v>
      </c>
      <c r="F57">
        <f>F56*F54</f>
        <v>-3.5700581117484374E-7</v>
      </c>
      <c r="G57">
        <f t="shared" ref="G57:AR57" si="44">G56*G54</f>
        <v>-2.0786087818096726E-7</v>
      </c>
      <c r="H57">
        <f t="shared" si="44"/>
        <v>-5.8738250669606862E-8</v>
      </c>
      <c r="I57">
        <f t="shared" si="44"/>
        <v>9.0362076362731268E-8</v>
      </c>
      <c r="J57">
        <f t="shared" si="44"/>
        <v>2.3944010791804723E-7</v>
      </c>
      <c r="K57">
        <f t="shared" si="44"/>
        <v>3.8849584899684464E-7</v>
      </c>
      <c r="L57">
        <f t="shared" si="44"/>
        <v>5.3752930459813246E-7</v>
      </c>
      <c r="M57">
        <f t="shared" si="44"/>
        <v>6.8654047971942245E-7</v>
      </c>
      <c r="N57">
        <f t="shared" si="44"/>
        <v>8.3552937935673464E-7</v>
      </c>
      <c r="O57">
        <f t="shared" si="44"/>
        <v>9.8449600850459508E-7</v>
      </c>
      <c r="P57">
        <f t="shared" si="44"/>
        <v>1.1334403721560363E-6</v>
      </c>
      <c r="Q57">
        <f t="shared" si="44"/>
        <v>1.2823624753025984E-6</v>
      </c>
      <c r="R57">
        <f t="shared" si="44"/>
        <v>1.4312623229343295E-6</v>
      </c>
      <c r="S57">
        <f t="shared" si="44"/>
        <v>1.5801399200397869E-6</v>
      </c>
      <c r="T57">
        <f t="shared" si="44"/>
        <v>1.7289952716060374E-6</v>
      </c>
      <c r="U57">
        <f t="shared" si="44"/>
        <v>1.8778283826186571E-6</v>
      </c>
      <c r="V57">
        <f t="shared" si="44"/>
        <v>2.0266392580617306E-6</v>
      </c>
      <c r="W57">
        <f t="shared" si="44"/>
        <v>2.1754279029178565E-6</v>
      </c>
      <c r="X57">
        <f t="shared" si="44"/>
        <v>2.3241943221681425E-6</v>
      </c>
      <c r="Y57">
        <f t="shared" si="44"/>
        <v>2.4729385207922096E-6</v>
      </c>
      <c r="Z57">
        <f t="shared" si="44"/>
        <v>2.621660503768193E-6</v>
      </c>
      <c r="AA57">
        <f t="shared" si="44"/>
        <v>2.7703602760727348E-6</v>
      </c>
      <c r="AB57">
        <f t="shared" si="44"/>
        <v>2.9190378426809969E-6</v>
      </c>
      <c r="AC57">
        <f t="shared" si="44"/>
        <v>3.0676932085666542E-6</v>
      </c>
      <c r="AD57">
        <f t="shared" si="44"/>
        <v>3.2163263787018949E-6</v>
      </c>
      <c r="AE57">
        <f t="shared" si="44"/>
        <v>3.3649373580574216E-6</v>
      </c>
      <c r="AF57">
        <f t="shared" si="44"/>
        <v>3.513526151602456E-6</v>
      </c>
      <c r="AG57">
        <f t="shared" si="44"/>
        <v>3.6620927643047341E-6</v>
      </c>
      <c r="AH57">
        <f t="shared" si="44"/>
        <v>3.8106372011305097E-6</v>
      </c>
      <c r="AI57">
        <f t="shared" si="44"/>
        <v>3.9591594670445528E-6</v>
      </c>
      <c r="AJ57">
        <f t="shared" si="44"/>
        <v>4.1076595670101534E-6</v>
      </c>
      <c r="AK57">
        <f t="shared" si="44"/>
        <v>4.2561375059891191E-6</v>
      </c>
      <c r="AL57">
        <f t="shared" si="44"/>
        <v>4.4045932889417765E-6</v>
      </c>
      <c r="AM57">
        <f t="shared" si="44"/>
        <v>4.5530269208269707E-6</v>
      </c>
      <c r="AN57">
        <f t="shared" si="44"/>
        <v>4.7014384066020695E-6</v>
      </c>
      <c r="AO57">
        <f t="shared" si="44"/>
        <v>4.8498277512229629E-6</v>
      </c>
      <c r="AP57">
        <f t="shared" si="44"/>
        <v>4.9981949596440566E-6</v>
      </c>
      <c r="AQ57">
        <f t="shared" si="44"/>
        <v>5.1465400368182835E-6</v>
      </c>
      <c r="AR57">
        <f t="shared" si="44"/>
        <v>5.2948629876970967E-6</v>
      </c>
    </row>
    <row r="58" spans="2:50" x14ac:dyDescent="0.15">
      <c r="D58" t="s">
        <v>24</v>
      </c>
      <c r="E58">
        <f>E53+E57</f>
        <v>9.9949382694534375E-4</v>
      </c>
      <c r="F58">
        <f>F53+F57</f>
        <v>9.9964299418882525E-4</v>
      </c>
      <c r="G58">
        <f t="shared" ref="G58:AR58" si="45">G53+G57</f>
        <v>9.997921391218191E-4</v>
      </c>
      <c r="H58">
        <f t="shared" si="45"/>
        <v>9.9994126174933039E-4</v>
      </c>
      <c r="I58">
        <f t="shared" si="45"/>
        <v>1.0000903620763627E-3</v>
      </c>
      <c r="J58">
        <f t="shared" si="45"/>
        <v>1.000239440107918E-3</v>
      </c>
      <c r="K58">
        <f t="shared" si="45"/>
        <v>1.0003884958489969E-3</v>
      </c>
      <c r="L58">
        <f t="shared" si="45"/>
        <v>1.0005375293045981E-3</v>
      </c>
      <c r="M58">
        <f t="shared" si="45"/>
        <v>1.0006865404797193E-3</v>
      </c>
      <c r="N58">
        <f t="shared" si="45"/>
        <v>1.0008355293793568E-3</v>
      </c>
      <c r="O58">
        <f t="shared" si="45"/>
        <v>1.0009844960085046E-3</v>
      </c>
      <c r="P58">
        <f t="shared" si="45"/>
        <v>1.001133440372156E-3</v>
      </c>
      <c r="Q58">
        <f t="shared" si="45"/>
        <v>1.0012823624753026E-3</v>
      </c>
      <c r="R58">
        <f t="shared" si="45"/>
        <v>1.0014312623229343E-3</v>
      </c>
      <c r="S58">
        <f t="shared" si="45"/>
        <v>1.0015801399200397E-3</v>
      </c>
      <c r="T58">
        <f t="shared" si="45"/>
        <v>1.0017289952716061E-3</v>
      </c>
      <c r="U58">
        <f t="shared" si="45"/>
        <v>1.0018778283826188E-3</v>
      </c>
      <c r="V58">
        <f t="shared" si="45"/>
        <v>1.0020266392580617E-3</v>
      </c>
      <c r="W58">
        <f t="shared" si="45"/>
        <v>1.0021754279029179E-3</v>
      </c>
      <c r="X58">
        <f t="shared" si="45"/>
        <v>1.0023241943221681E-3</v>
      </c>
      <c r="Y58">
        <f t="shared" si="45"/>
        <v>1.0024729385207922E-3</v>
      </c>
      <c r="Z58">
        <f t="shared" si="45"/>
        <v>1.0026216605037682E-3</v>
      </c>
      <c r="AA58">
        <f t="shared" si="45"/>
        <v>1.0027703602760727E-3</v>
      </c>
      <c r="AB58">
        <f t="shared" si="45"/>
        <v>1.0029190378426809E-3</v>
      </c>
      <c r="AC58">
        <f t="shared" si="45"/>
        <v>1.0030676932085666E-3</v>
      </c>
      <c r="AD58">
        <f t="shared" si="45"/>
        <v>1.003216326378702E-3</v>
      </c>
      <c r="AE58">
        <f t="shared" si="45"/>
        <v>1.0033649373580574E-3</v>
      </c>
      <c r="AF58">
        <f t="shared" si="45"/>
        <v>1.0035135261516025E-3</v>
      </c>
      <c r="AG58">
        <f t="shared" si="45"/>
        <v>1.0036620927643047E-3</v>
      </c>
      <c r="AH58">
        <f t="shared" si="45"/>
        <v>1.0038106372011306E-3</v>
      </c>
      <c r="AI58">
        <f t="shared" si="45"/>
        <v>1.0039591594670446E-3</v>
      </c>
      <c r="AJ58">
        <f t="shared" si="45"/>
        <v>1.0041076595670101E-3</v>
      </c>
      <c r="AK58">
        <f t="shared" si="45"/>
        <v>1.004256137505989E-3</v>
      </c>
      <c r="AL58">
        <f t="shared" si="45"/>
        <v>1.0044045932889418E-3</v>
      </c>
      <c r="AM58">
        <f t="shared" si="45"/>
        <v>1.0045530269208269E-3</v>
      </c>
      <c r="AN58">
        <f t="shared" si="45"/>
        <v>1.004701438406602E-3</v>
      </c>
      <c r="AO58">
        <f t="shared" si="45"/>
        <v>1.004849827751223E-3</v>
      </c>
      <c r="AP58">
        <f t="shared" si="45"/>
        <v>1.0049981949596441E-3</v>
      </c>
      <c r="AQ58">
        <f t="shared" si="45"/>
        <v>1.0051465400368184E-3</v>
      </c>
      <c r="AR58">
        <f t="shared" si="45"/>
        <v>1.005294862987697E-3</v>
      </c>
      <c r="AS58" s="22"/>
      <c r="AT58" s="22"/>
      <c r="AU58" s="22"/>
      <c r="AV58" s="22"/>
      <c r="AW58" s="22"/>
      <c r="AX58" s="22"/>
    </row>
    <row r="59" spans="2:50" x14ac:dyDescent="0.15">
      <c r="D59" t="s">
        <v>20</v>
      </c>
      <c r="E59">
        <f>(E58+E53)/2</f>
        <v>9.9974691347267178E-4</v>
      </c>
      <c r="F59">
        <f>(F58+F53)/2</f>
        <v>9.9982149709441264E-4</v>
      </c>
      <c r="G59">
        <f t="shared" ref="G59:AR59" si="46">(G58+G53)/2</f>
        <v>9.9989606956090967E-4</v>
      </c>
      <c r="H59">
        <f t="shared" si="46"/>
        <v>9.9997063087466521E-4</v>
      </c>
      <c r="I59">
        <f t="shared" si="46"/>
        <v>1.0000451810381814E-3</v>
      </c>
      <c r="J59">
        <f t="shared" si="46"/>
        <v>1.000119720053959E-3</v>
      </c>
      <c r="K59">
        <f t="shared" si="46"/>
        <v>1.0001942479244985E-3</v>
      </c>
      <c r="L59">
        <f t="shared" si="46"/>
        <v>1.0002687646522991E-3</v>
      </c>
      <c r="M59">
        <f t="shared" si="46"/>
        <v>1.0003432702398597E-3</v>
      </c>
      <c r="N59">
        <f t="shared" si="46"/>
        <v>1.0004177646896783E-3</v>
      </c>
      <c r="O59">
        <f t="shared" si="46"/>
        <v>1.0004922480042523E-3</v>
      </c>
      <c r="P59">
        <f t="shared" si="46"/>
        <v>1.0005667201860779E-3</v>
      </c>
      <c r="Q59">
        <f t="shared" si="46"/>
        <v>1.0006411812376512E-3</v>
      </c>
      <c r="R59">
        <f t="shared" si="46"/>
        <v>1.0007156311614672E-3</v>
      </c>
      <c r="S59">
        <f t="shared" si="46"/>
        <v>1.0007900699600199E-3</v>
      </c>
      <c r="T59">
        <f t="shared" si="46"/>
        <v>1.000864497635803E-3</v>
      </c>
      <c r="U59">
        <f t="shared" si="46"/>
        <v>1.0009389141913093E-3</v>
      </c>
      <c r="V59">
        <f t="shared" si="46"/>
        <v>1.001013319629031E-3</v>
      </c>
      <c r="W59">
        <f t="shared" si="46"/>
        <v>1.001087713951459E-3</v>
      </c>
      <c r="X59">
        <f t="shared" si="46"/>
        <v>1.0011620971610842E-3</v>
      </c>
      <c r="Y59">
        <f t="shared" si="46"/>
        <v>1.0012364692603961E-3</v>
      </c>
      <c r="Z59">
        <f t="shared" si="46"/>
        <v>1.0013108302518842E-3</v>
      </c>
      <c r="AA59">
        <f t="shared" si="46"/>
        <v>1.0013851801380365E-3</v>
      </c>
      <c r="AB59">
        <f t="shared" si="46"/>
        <v>1.0014595189213405E-3</v>
      </c>
      <c r="AC59">
        <f t="shared" si="46"/>
        <v>1.0015338466042834E-3</v>
      </c>
      <c r="AD59">
        <f t="shared" si="46"/>
        <v>1.0016081631893511E-3</v>
      </c>
      <c r="AE59">
        <f t="shared" si="46"/>
        <v>1.0016824686790286E-3</v>
      </c>
      <c r="AF59">
        <f t="shared" si="46"/>
        <v>1.0017567630758012E-3</v>
      </c>
      <c r="AG59">
        <f t="shared" si="46"/>
        <v>1.0018310463821524E-3</v>
      </c>
      <c r="AH59">
        <f t="shared" si="46"/>
        <v>1.0019053186005652E-3</v>
      </c>
      <c r="AI59">
        <f t="shared" si="46"/>
        <v>1.0019795797335223E-3</v>
      </c>
      <c r="AJ59">
        <f t="shared" si="46"/>
        <v>1.0020538297835051E-3</v>
      </c>
      <c r="AK59">
        <f t="shared" si="46"/>
        <v>1.0021280687529945E-3</v>
      </c>
      <c r="AL59">
        <f t="shared" si="46"/>
        <v>1.0022022966444709E-3</v>
      </c>
      <c r="AM59">
        <f t="shared" si="46"/>
        <v>1.0022765134604134E-3</v>
      </c>
      <c r="AN59">
        <f t="shared" si="46"/>
        <v>1.002350719203301E-3</v>
      </c>
      <c r="AO59">
        <f t="shared" si="46"/>
        <v>1.0024249138756115E-3</v>
      </c>
      <c r="AP59">
        <f t="shared" si="46"/>
        <v>1.002499097479822E-3</v>
      </c>
      <c r="AQ59">
        <f t="shared" si="46"/>
        <v>1.0025732700184092E-3</v>
      </c>
      <c r="AR59">
        <f t="shared" si="46"/>
        <v>1.0026474314938486E-3</v>
      </c>
      <c r="AS59" s="17"/>
      <c r="AT59" s="17"/>
      <c r="AU59" s="17"/>
      <c r="AV59" s="17"/>
      <c r="AW59" s="17"/>
      <c r="AX59" s="17"/>
    </row>
    <row r="60" spans="2:50" x14ac:dyDescent="0.15">
      <c r="D60" t="s">
        <v>21</v>
      </c>
      <c r="E60">
        <f>E56/E59</f>
        <v>-50.630119266686407</v>
      </c>
      <c r="F60">
        <f>F56/F59</f>
        <v>-36.435668278250986</v>
      </c>
      <c r="G60">
        <f t="shared" ref="G60:AR60" si="47">G56/G59</f>
        <v>-21.6544253644538</v>
      </c>
      <c r="H60">
        <f t="shared" si="47"/>
        <v>-6.2489335969487918</v>
      </c>
      <c r="I60">
        <f t="shared" si="47"/>
        <v>9.8215210755172979</v>
      </c>
      <c r="J60">
        <f t="shared" si="47"/>
        <v>26.601271729651742</v>
      </c>
      <c r="K60">
        <f t="shared" si="47"/>
        <v>44.138681720508963</v>
      </c>
      <c r="L60">
        <f t="shared" si="47"/>
        <v>62.48661331850888</v>
      </c>
      <c r="M60">
        <f t="shared" si="47"/>
        <v>81.702963294600082</v>
      </c>
      <c r="N60">
        <f t="shared" si="47"/>
        <v>101.85127688374067</v>
      </c>
      <c r="O60">
        <f t="shared" si="47"/>
        <v>123.00145384290016</v>
      </c>
      <c r="P60">
        <f t="shared" si="47"/>
        <v>145.2305631333698</v>
      </c>
      <c r="Q60">
        <f t="shared" si="47"/>
        <v>168.62378623712189</v>
      </c>
      <c r="R60">
        <f t="shared" si="47"/>
        <v>193.27551344338949</v>
      </c>
      <c r="S60">
        <f t="shared" si="47"/>
        <v>219.29062284967625</v>
      </c>
      <c r="T60">
        <f t="shared" si="47"/>
        <v>246.78597862008195</v>
      </c>
      <c r="U60">
        <f t="shared" si="47"/>
        <v>275.89219364215586</v>
      </c>
      <c r="V60">
        <f t="shared" si="47"/>
        <v>306.75571266681482</v>
      </c>
      <c r="W60">
        <f t="shared" si="47"/>
        <v>339.54128603699644</v>
      </c>
      <c r="X60">
        <f t="shared" si="47"/>
        <v>374.43492220250147</v>
      </c>
      <c r="Y60">
        <f t="shared" si="47"/>
        <v>411.6474307378067</v>
      </c>
      <c r="Z60">
        <f t="shared" si="47"/>
        <v>451.41869839804497</v>
      </c>
      <c r="AA60">
        <f t="shared" si="47"/>
        <v>494.02288147269405</v>
      </c>
      <c r="AB60">
        <f t="shared" si="47"/>
        <v>539.77475199564446</v>
      </c>
      <c r="AC60">
        <f t="shared" si="47"/>
        <v>589.03750846527851</v>
      </c>
      <c r="AD60">
        <f t="shared" si="47"/>
        <v>642.2324611373715</v>
      </c>
      <c r="AE60">
        <f t="shared" si="47"/>
        <v>699.85113864121649</v>
      </c>
      <c r="AF60">
        <f t="shared" si="47"/>
        <v>762.47055284343446</v>
      </c>
      <c r="AG60">
        <f t="shared" si="47"/>
        <v>830.77262685646076</v>
      </c>
      <c r="AH60">
        <f t="shared" si="47"/>
        <v>905.56917390659737</v>
      </c>
      <c r="AI60">
        <f t="shared" si="47"/>
        <v>987.83436986248137</v>
      </c>
      <c r="AJ60">
        <f t="shared" si="47"/>
        <v>1078.7474802462291</v>
      </c>
      <c r="AK60">
        <f t="shared" si="47"/>
        <v>1179.749829581627</v>
      </c>
      <c r="AL60">
        <f t="shared" si="47"/>
        <v>1292.621877571095</v>
      </c>
      <c r="AM60">
        <f t="shared" si="47"/>
        <v>1419.5891988390133</v>
      </c>
      <c r="AN60">
        <f t="shared" si="47"/>
        <v>1563.4708545723779</v>
      </c>
      <c r="AO60">
        <f t="shared" si="47"/>
        <v>1727.8913520074541</v>
      </c>
      <c r="AP60">
        <f t="shared" si="47"/>
        <v>1917.5904313718027</v>
      </c>
      <c r="AQ60">
        <f t="shared" si="47"/>
        <v>2138.8877462973273</v>
      </c>
      <c r="AR60">
        <f t="shared" si="47"/>
        <v>2400.4010062767961</v>
      </c>
      <c r="AS60" s="19"/>
      <c r="AT60" s="19"/>
      <c r="AU60" s="19"/>
      <c r="AV60" s="19"/>
      <c r="AW60" s="19"/>
      <c r="AX60" s="19"/>
    </row>
    <row r="61" spans="2:50" x14ac:dyDescent="0.15">
      <c r="AS61" s="15"/>
      <c r="AT61" s="15"/>
      <c r="AU61" s="15"/>
      <c r="AV61" s="15"/>
      <c r="AW61" s="15"/>
      <c r="AX61" s="15"/>
    </row>
    <row r="62" spans="2:50" x14ac:dyDescent="0.15">
      <c r="D62" t="s">
        <v>46</v>
      </c>
      <c r="E62" s="18">
        <f>E52-E51</f>
        <v>0.13938569145147994</v>
      </c>
      <c r="F62" s="18">
        <f>F52-F51</f>
        <v>0.10305598685415873</v>
      </c>
      <c r="G62" s="18">
        <f t="shared" ref="G62:AR62" si="48">G52-G51</f>
        <v>6.2881542443314231E-2</v>
      </c>
      <c r="H62" s="18">
        <f t="shared" si="48"/>
        <v>1.8617483342877605E-2</v>
      </c>
      <c r="I62" s="18">
        <f t="shared" si="48"/>
        <v>-3.0002358953955977E-2</v>
      </c>
      <c r="J62" s="18">
        <f t="shared" si="48"/>
        <v>-8.326781254356419E-2</v>
      </c>
      <c r="K62" s="18">
        <f t="shared" si="48"/>
        <v>-0.14149505370158266</v>
      </c>
      <c r="L62" s="18">
        <f t="shared" si="48"/>
        <v>-0.20502967062461153</v>
      </c>
      <c r="M62" s="18">
        <f t="shared" si="48"/>
        <v>-0.27425016484927767</v>
      </c>
      <c r="N62" s="18">
        <f t="shared" si="48"/>
        <v>-0.34957196507420463</v>
      </c>
      <c r="O62" s="18">
        <f t="shared" si="48"/>
        <v>-0.43145204305510276</v>
      </c>
      <c r="P62" s="18">
        <f t="shared" si="48"/>
        <v>-0.52039423963768172</v>
      </c>
      <c r="Q62" s="18">
        <f t="shared" si="48"/>
        <v>-0.61695543174317891</v>
      </c>
      <c r="R62" s="18">
        <f t="shared" si="48"/>
        <v>-0.72175269940530029</v>
      </c>
      <c r="S62" s="18">
        <f t="shared" si="48"/>
        <v>-0.83547168731396937</v>
      </c>
      <c r="T62" s="18">
        <f t="shared" si="48"/>
        <v>-0.95887639976558603</v>
      </c>
      <c r="U62" s="18">
        <f t="shared" si="48"/>
        <v>-1.0928207241348673</v>
      </c>
      <c r="V62" s="18">
        <f t="shared" si="48"/>
        <v>-1.2382620495229162</v>
      </c>
      <c r="W62" s="18">
        <f t="shared" si="48"/>
        <v>-1.3962774389017909</v>
      </c>
      <c r="X62" s="18">
        <f t="shared" si="48"/>
        <v>-1.5680829313517393</v>
      </c>
      <c r="Y62" s="18">
        <f t="shared" si="48"/>
        <v>-1.7550567047459253</v>
      </c>
      <c r="Z62" s="18">
        <f t="shared" si="48"/>
        <v>-1.9587670307141707</v>
      </c>
      <c r="AA62" s="18">
        <f t="shared" si="48"/>
        <v>-2.1810062199572258</v>
      </c>
      <c r="AB62" s="18">
        <f t="shared" si="48"/>
        <v>-2.4238321109629624</v>
      </c>
      <c r="AC62" s="18">
        <f t="shared" si="48"/>
        <v>-2.6896191330423562</v>
      </c>
      <c r="AD62" s="18">
        <f t="shared" si="48"/>
        <v>-2.981121624494449</v>
      </c>
      <c r="AE62" s="18">
        <f t="shared" si="48"/>
        <v>-3.3015529803112713</v>
      </c>
      <c r="AF62" s="18">
        <f t="shared" si="48"/>
        <v>-3.6546854471114329</v>
      </c>
      <c r="AG62" s="18">
        <f t="shared" si="48"/>
        <v>-4.044977134873875</v>
      </c>
      <c r="AH62" s="18">
        <f t="shared" si="48"/>
        <v>-4.4777353177363466</v>
      </c>
      <c r="AI62" s="18">
        <f t="shared" si="48"/>
        <v>-4.9593287250363574</v>
      </c>
      <c r="AJ62" s="18">
        <f t="shared" si="48"/>
        <v>-5.4974668716265569</v>
      </c>
      <c r="AK62" s="18">
        <f t="shared" si="48"/>
        <v>-6.1015724982946722</v>
      </c>
      <c r="AL62" s="18">
        <f t="shared" si="48"/>
        <v>-6.7832854617447538</v>
      </c>
      <c r="AM62" s="18">
        <f t="shared" si="48"/>
        <v>-7.5571555833209914</v>
      </c>
      <c r="AN62" s="18">
        <f t="shared" si="48"/>
        <v>-8.4416126372209419</v>
      </c>
      <c r="AO62" s="18">
        <f t="shared" si="48"/>
        <v>-9.4603520479422514</v>
      </c>
      <c r="AP62" s="18">
        <f t="shared" si="48"/>
        <v>-10.644360140398931</v>
      </c>
      <c r="AQ62" s="18">
        <f t="shared" si="48"/>
        <v>-12.034952015093495</v>
      </c>
      <c r="AR62" s="18">
        <f t="shared" si="48"/>
        <v>-13.688466446112216</v>
      </c>
    </row>
    <row r="63" spans="2:50" x14ac:dyDescent="0.15">
      <c r="D63" t="s">
        <v>58</v>
      </c>
      <c r="E63" s="18">
        <f>E60-E52</f>
        <v>0.13949504186221873</v>
      </c>
      <c r="F63" s="18">
        <f>F60-F52</f>
        <v>0.10311246958882947</v>
      </c>
      <c r="G63" s="18">
        <f t="shared" ref="G63:AR63" si="49">G60-G52</f>
        <v>6.2901426436294372E-2</v>
      </c>
      <c r="H63" s="18">
        <f t="shared" si="49"/>
        <v>1.8619132474251288E-2</v>
      </c>
      <c r="I63" s="18">
        <f t="shared" si="49"/>
        <v>-2.9998304659240915E-2</v>
      </c>
      <c r="J63" s="18">
        <f t="shared" si="49"/>
        <v>-8.3238235582555831E-2</v>
      </c>
      <c r="K63" s="18">
        <f t="shared" si="49"/>
        <v>-0.1414141348804776</v>
      </c>
      <c r="L63" s="18">
        <f t="shared" si="49"/>
        <v>-0.20486863877373906</v>
      </c>
      <c r="M63" s="18">
        <f t="shared" si="49"/>
        <v>-0.27397701674141217</v>
      </c>
      <c r="N63" s="18">
        <f t="shared" si="49"/>
        <v>-0.3491511511854668</v>
      </c>
      <c r="O63" s="18">
        <f t="shared" si="49"/>
        <v>-0.43084411404512934</v>
      </c>
      <c r="P63" s="18">
        <f t="shared" si="49"/>
        <v>-0.51955544750578042</v>
      </c>
      <c r="Q63" s="18">
        <f t="shared" si="49"/>
        <v>-0.6158372785038182</v>
      </c>
      <c r="R63" s="18">
        <f t="shared" si="49"/>
        <v>-0.72030142477316872</v>
      </c>
      <c r="S63" s="18">
        <f t="shared" si="49"/>
        <v>-0.83362768523230102</v>
      </c>
      <c r="T63" s="18">
        <f t="shared" si="49"/>
        <v>-0.95657355158138557</v>
      </c>
      <c r="U63" s="18">
        <f t="shared" si="49"/>
        <v>-1.0899856337096594</v>
      </c>
      <c r="V63" s="18">
        <f t="shared" si="49"/>
        <v>-1.2348131624504504</v>
      </c>
      <c r="W63" s="18">
        <f t="shared" si="49"/>
        <v>-1.3921240241020882</v>
      </c>
      <c r="X63" s="18">
        <f t="shared" si="49"/>
        <v>-1.5631238984050242</v>
      </c>
      <c r="Y63" s="18">
        <f t="shared" si="49"/>
        <v>-1.7491792241141297</v>
      </c>
      <c r="Z63" s="18">
        <f t="shared" si="49"/>
        <v>-1.9518449160686941</v>
      </c>
      <c r="AA63" s="18">
        <f t="shared" si="49"/>
        <v>-2.1728980216345235</v>
      </c>
      <c r="AB63" s="18">
        <f t="shared" si="49"/>
        <v>-2.4143788563554835</v>
      </c>
      <c r="AC63" s="18">
        <f t="shared" si="49"/>
        <v>-2.6786416324482616</v>
      </c>
      <c r="AD63" s="18">
        <f t="shared" si="49"/>
        <v>-2.9684172381339522</v>
      </c>
      <c r="AE63" s="18">
        <f t="shared" si="49"/>
        <v>-3.2868917118053105</v>
      </c>
      <c r="AF63" s="18">
        <f t="shared" si="49"/>
        <v>-3.6378051877145481</v>
      </c>
      <c r="AG63" s="18">
        <f t="shared" si="49"/>
        <v>-4.0255778268466429</v>
      </c>
      <c r="AH63" s="18">
        <f t="shared" si="49"/>
        <v>-4.4554717280466321</v>
      </c>
      <c r="AI63" s="18">
        <f t="shared" si="49"/>
        <v>-4.9338014124813299</v>
      </c>
      <c r="AJ63" s="18">
        <f t="shared" si="49"/>
        <v>-5.4682107768801416</v>
      </c>
      <c r="AK63" s="18">
        <f t="shared" si="49"/>
        <v>-6.0680423645217161</v>
      </c>
      <c r="AL63" s="18">
        <f t="shared" si="49"/>
        <v>-6.7448369671592445</v>
      </c>
      <c r="AM63" s="18">
        <f t="shared" si="49"/>
        <v>-7.5130205776645198</v>
      </c>
      <c r="AN63" s="18">
        <f t="shared" si="49"/>
        <v>-8.3908661237330762</v>
      </c>
      <c r="AO63" s="18">
        <f t="shared" si="49"/>
        <v>-9.4018673731739</v>
      </c>
      <c r="AP63" s="18">
        <f t="shared" si="49"/>
        <v>-10.576746949335302</v>
      </c>
      <c r="AQ63" s="18">
        <f t="shared" si="49"/>
        <v>-11.956468354244407</v>
      </c>
      <c r="AR63" s="18">
        <f t="shared" si="49"/>
        <v>-13.59689091345399</v>
      </c>
    </row>
    <row r="65" spans="2:44" x14ac:dyDescent="0.15">
      <c r="B65" s="1" t="s">
        <v>34</v>
      </c>
      <c r="C65" s="14" t="s">
        <v>13</v>
      </c>
      <c r="D65" s="1" t="s">
        <v>35</v>
      </c>
      <c r="E65" s="21">
        <f>E46-E23</f>
        <v>-0.45278917323844325</v>
      </c>
      <c r="F65" s="21">
        <f>F46-F23</f>
        <v>-0.31488364898989829</v>
      </c>
      <c r="G65" s="21">
        <f t="shared" ref="G65:AR65" si="50">G46-G23</f>
        <v>-0.18062619775703226</v>
      </c>
      <c r="H65" s="21">
        <f t="shared" si="50"/>
        <v>-5.0244268779018775E-2</v>
      </c>
      <c r="I65" s="21">
        <f t="shared" si="50"/>
        <v>7.601490587668458E-2</v>
      </c>
      <c r="J65" s="21">
        <f t="shared" si="50"/>
        <v>0.19788211322716265</v>
      </c>
      <c r="K65" s="21">
        <f t="shared" si="50"/>
        <v>0.31506366154768983</v>
      </c>
      <c r="L65" s="21">
        <f t="shared" si="50"/>
        <v>0.42723853401140133</v>
      </c>
      <c r="M65" s="21">
        <f t="shared" si="50"/>
        <v>0.53405513570612584</v>
      </c>
      <c r="N65" s="21">
        <f t="shared" si="50"/>
        <v>0.63512756460471564</v>
      </c>
      <c r="O65" s="21">
        <f t="shared" si="50"/>
        <v>0.73003132318144992</v>
      </c>
      <c r="P65" s="21">
        <f t="shared" si="50"/>
        <v>0.81829837027612484</v>
      </c>
      <c r="Q65" s="21">
        <f t="shared" si="50"/>
        <v>0.89941139167450501</v>
      </c>
      <c r="R65" s="21">
        <f t="shared" si="50"/>
        <v>0.97279714159350306</v>
      </c>
      <c r="S65" s="21">
        <f t="shared" si="50"/>
        <v>1.0378186744130176</v>
      </c>
      <c r="T65" s="21">
        <f t="shared" si="50"/>
        <v>1.0937662447059608</v>
      </c>
      <c r="U65" s="21">
        <f t="shared" si="50"/>
        <v>1.139846601390559</v>
      </c>
      <c r="V65" s="21">
        <f t="shared" si="50"/>
        <v>1.1751703353642142</v>
      </c>
      <c r="W65" s="21">
        <f t="shared" si="50"/>
        <v>1.1987368548201403</v>
      </c>
      <c r="X65" s="21">
        <f t="shared" si="50"/>
        <v>1.209416452560049</v>
      </c>
      <c r="Y65" s="21">
        <f t="shared" si="50"/>
        <v>1.2059287867688226</v>
      </c>
      <c r="Z65" s="21">
        <f t="shared" si="50"/>
        <v>1.1868169095362759</v>
      </c>
      <c r="AA65" s="21">
        <f t="shared" si="50"/>
        <v>1.1504157300624911</v>
      </c>
      <c r="AB65" s="21">
        <f t="shared" si="50"/>
        <v>1.0948134696857323</v>
      </c>
      <c r="AC65" s="21">
        <f t="shared" si="50"/>
        <v>1.0178042219168901</v>
      </c>
      <c r="AD65" s="21">
        <f t="shared" si="50"/>
        <v>0.91682912688349916</v>
      </c>
      <c r="AE65" s="21">
        <f t="shared" si="50"/>
        <v>0.78890283938221728</v>
      </c>
      <c r="AF65" s="21">
        <f t="shared" si="50"/>
        <v>0.63052081468674714</v>
      </c>
      <c r="AG65" s="21">
        <f t="shared" si="50"/>
        <v>0.43754130866614105</v>
      </c>
      <c r="AH65" s="21">
        <f t="shared" si="50"/>
        <v>0.20503366364914655</v>
      </c>
      <c r="AI65" s="21">
        <f t="shared" si="50"/>
        <v>-7.2918919948619987E-2</v>
      </c>
      <c r="AJ65" s="21">
        <f t="shared" si="50"/>
        <v>-0.40347889464442233</v>
      </c>
      <c r="AK65" s="21">
        <f t="shared" si="50"/>
        <v>-0.79540038057962192</v>
      </c>
      <c r="AL65" s="21">
        <f t="shared" si="50"/>
        <v>-1.2594973030445544</v>
      </c>
      <c r="AM65" s="21">
        <f t="shared" si="50"/>
        <v>-1.809287081573757</v>
      </c>
      <c r="AN65" s="21">
        <f t="shared" si="50"/>
        <v>-2.4618917946802412</v>
      </c>
      <c r="AO65" s="21">
        <f t="shared" si="50"/>
        <v>-3.2393255580482219</v>
      </c>
      <c r="AP65" s="21">
        <f t="shared" si="50"/>
        <v>-4.1703760772747955</v>
      </c>
      <c r="AQ65" s="21">
        <f t="shared" si="50"/>
        <v>-5.2934269769802995</v>
      </c>
      <c r="AR65" s="21">
        <f t="shared" si="50"/>
        <v>-6.6608195821686422</v>
      </c>
    </row>
    <row r="66" spans="2:44" x14ac:dyDescent="0.15">
      <c r="C66" t="s">
        <v>13</v>
      </c>
      <c r="D66" t="s">
        <v>48</v>
      </c>
      <c r="E66" s="18">
        <f>E62</f>
        <v>0.13938569145147994</v>
      </c>
      <c r="F66" s="18">
        <f t="shared" ref="F66:AR66" si="51">F62</f>
        <v>0.10305598685415873</v>
      </c>
      <c r="G66" s="18">
        <f t="shared" si="51"/>
        <v>6.2881542443314231E-2</v>
      </c>
      <c r="H66" s="18">
        <f t="shared" si="51"/>
        <v>1.8617483342877605E-2</v>
      </c>
      <c r="I66" s="18">
        <f t="shared" si="51"/>
        <v>-3.0002358953955977E-2</v>
      </c>
      <c r="J66" s="18">
        <f t="shared" si="51"/>
        <v>-8.326781254356419E-2</v>
      </c>
      <c r="K66" s="18">
        <f t="shared" si="51"/>
        <v>-0.14149505370158266</v>
      </c>
      <c r="L66" s="18">
        <f t="shared" si="51"/>
        <v>-0.20502967062461153</v>
      </c>
      <c r="M66" s="18">
        <f t="shared" si="51"/>
        <v>-0.27425016484927767</v>
      </c>
      <c r="N66" s="18">
        <f t="shared" si="51"/>
        <v>-0.34957196507420463</v>
      </c>
      <c r="O66" s="18">
        <f t="shared" si="51"/>
        <v>-0.43145204305510276</v>
      </c>
      <c r="P66" s="18">
        <f t="shared" si="51"/>
        <v>-0.52039423963768172</v>
      </c>
      <c r="Q66" s="18">
        <f t="shared" si="51"/>
        <v>-0.61695543174317891</v>
      </c>
      <c r="R66" s="18">
        <f t="shared" si="51"/>
        <v>-0.72175269940530029</v>
      </c>
      <c r="S66" s="18">
        <f t="shared" si="51"/>
        <v>-0.83547168731396937</v>
      </c>
      <c r="T66" s="18">
        <f t="shared" si="51"/>
        <v>-0.95887639976558603</v>
      </c>
      <c r="U66" s="18">
        <f t="shared" si="51"/>
        <v>-1.0928207241348673</v>
      </c>
      <c r="V66" s="18">
        <f t="shared" si="51"/>
        <v>-1.2382620495229162</v>
      </c>
      <c r="W66" s="18">
        <f t="shared" si="51"/>
        <v>-1.3962774389017909</v>
      </c>
      <c r="X66" s="18">
        <f t="shared" si="51"/>
        <v>-1.5680829313517393</v>
      </c>
      <c r="Y66" s="18">
        <f t="shared" si="51"/>
        <v>-1.7550567047459253</v>
      </c>
      <c r="Z66" s="18">
        <f t="shared" si="51"/>
        <v>-1.9587670307141707</v>
      </c>
      <c r="AA66" s="18">
        <f t="shared" si="51"/>
        <v>-2.1810062199572258</v>
      </c>
      <c r="AB66" s="18">
        <f t="shared" si="51"/>
        <v>-2.4238321109629624</v>
      </c>
      <c r="AC66" s="18">
        <f t="shared" si="51"/>
        <v>-2.6896191330423562</v>
      </c>
      <c r="AD66" s="18">
        <f t="shared" si="51"/>
        <v>-2.981121624494449</v>
      </c>
      <c r="AE66" s="18">
        <f t="shared" si="51"/>
        <v>-3.3015529803112713</v>
      </c>
      <c r="AF66" s="18">
        <f t="shared" si="51"/>
        <v>-3.6546854471114329</v>
      </c>
      <c r="AG66" s="18">
        <f t="shared" si="51"/>
        <v>-4.044977134873875</v>
      </c>
      <c r="AH66" s="18">
        <f t="shared" si="51"/>
        <v>-4.4777353177363466</v>
      </c>
      <c r="AI66" s="18">
        <f t="shared" si="51"/>
        <v>-4.9593287250363574</v>
      </c>
      <c r="AJ66" s="18">
        <f t="shared" si="51"/>
        <v>-5.4974668716265569</v>
      </c>
      <c r="AK66" s="18">
        <f t="shared" si="51"/>
        <v>-6.1015724982946722</v>
      </c>
      <c r="AL66" s="18">
        <f t="shared" si="51"/>
        <v>-6.7832854617447538</v>
      </c>
      <c r="AM66" s="18">
        <f t="shared" si="51"/>
        <v>-7.5571555833209914</v>
      </c>
      <c r="AN66" s="18">
        <f t="shared" si="51"/>
        <v>-8.4416126372209419</v>
      </c>
      <c r="AO66" s="18">
        <f t="shared" si="51"/>
        <v>-9.4603520479422514</v>
      </c>
      <c r="AP66" s="18">
        <f t="shared" si="51"/>
        <v>-10.644360140398931</v>
      </c>
      <c r="AQ66" s="18">
        <f t="shared" si="51"/>
        <v>-12.034952015093495</v>
      </c>
      <c r="AR66" s="18">
        <f t="shared" si="51"/>
        <v>-13.688466446112216</v>
      </c>
    </row>
    <row r="67" spans="2:44" x14ac:dyDescent="0.15">
      <c r="D67" t="s">
        <v>74</v>
      </c>
      <c r="E67" s="18" t="b">
        <f>AND(E20&gt;=0,E21&gt;=0,E27&gt;=0,E22&gt;=0,E23&gt;=0,E30&gt;=0,E31&gt;=0,E38&gt;=0,E39&gt;=0,E40&gt;=0,E42&gt;=0,E43&gt;=0,E35&gt;=0,E46&gt;=0,E44&gt;=0,E50&gt;=0,E51&gt;=0,E52&gt;=0,E55&gt;=0,E54&gt;=0,E56&gt;=0,E57&gt;=0,E59&gt;=0,E60&gt;=0)</f>
        <v>0</v>
      </c>
      <c r="F67" s="18" t="b">
        <f t="shared" ref="F67:AR67" si="52">AND(F20&gt;=0,F21&gt;=0,F27&gt;=0,F22&gt;=0,F23&gt;=0,F30&gt;=0,F31&gt;=0,F38&gt;=0,F39&gt;=0,F40&gt;=0,F42&gt;=0,F43&gt;=0,F35&gt;=0,F46&gt;=0,F44&gt;=0,F50&gt;=0,F51&gt;=0,F52&gt;=0,F55&gt;=0,F54&gt;=0,F56&gt;=0,F57&gt;=0,F59&gt;=0,F60&gt;=0)</f>
        <v>0</v>
      </c>
      <c r="G67" s="18" t="b">
        <f t="shared" si="52"/>
        <v>0</v>
      </c>
      <c r="H67" s="18" t="b">
        <f t="shared" si="52"/>
        <v>0</v>
      </c>
      <c r="I67" s="18" t="b">
        <f t="shared" si="52"/>
        <v>1</v>
      </c>
      <c r="J67" s="18" t="b">
        <f t="shared" si="52"/>
        <v>1</v>
      </c>
      <c r="K67" s="18" t="b">
        <f t="shared" si="52"/>
        <v>1</v>
      </c>
      <c r="L67" s="18" t="b">
        <f t="shared" si="52"/>
        <v>1</v>
      </c>
      <c r="M67" s="18" t="b">
        <f t="shared" si="52"/>
        <v>1</v>
      </c>
      <c r="N67" s="18" t="b">
        <f t="shared" si="52"/>
        <v>1</v>
      </c>
      <c r="O67" s="18" t="b">
        <f t="shared" si="52"/>
        <v>1</v>
      </c>
      <c r="P67" s="18" t="b">
        <f t="shared" si="52"/>
        <v>1</v>
      </c>
      <c r="Q67" s="18" t="b">
        <f t="shared" si="52"/>
        <v>1</v>
      </c>
      <c r="R67" s="18" t="b">
        <f t="shared" si="52"/>
        <v>1</v>
      </c>
      <c r="S67" s="18" t="b">
        <f t="shared" si="52"/>
        <v>1</v>
      </c>
      <c r="T67" s="18" t="b">
        <f t="shared" si="52"/>
        <v>1</v>
      </c>
      <c r="U67" s="18" t="b">
        <f t="shared" si="52"/>
        <v>1</v>
      </c>
      <c r="V67" s="18" t="b">
        <f t="shared" si="52"/>
        <v>1</v>
      </c>
      <c r="W67" s="18" t="b">
        <f t="shared" si="52"/>
        <v>1</v>
      </c>
      <c r="X67" s="18" t="b">
        <f t="shared" si="52"/>
        <v>1</v>
      </c>
      <c r="Y67" s="18" t="b">
        <f t="shared" si="52"/>
        <v>1</v>
      </c>
      <c r="Z67" s="18" t="b">
        <f t="shared" si="52"/>
        <v>1</v>
      </c>
      <c r="AA67" s="18" t="b">
        <f t="shared" si="52"/>
        <v>1</v>
      </c>
      <c r="AB67" s="18" t="b">
        <f t="shared" si="52"/>
        <v>1</v>
      </c>
      <c r="AC67" s="18" t="b">
        <f t="shared" si="52"/>
        <v>1</v>
      </c>
      <c r="AD67" s="18" t="b">
        <f t="shared" si="52"/>
        <v>1</v>
      </c>
      <c r="AE67" s="18" t="b">
        <f t="shared" si="52"/>
        <v>1</v>
      </c>
      <c r="AF67" s="18" t="b">
        <f t="shared" si="52"/>
        <v>1</v>
      </c>
      <c r="AG67" s="18" t="b">
        <f t="shared" si="52"/>
        <v>1</v>
      </c>
      <c r="AH67" s="18" t="b">
        <f t="shared" si="52"/>
        <v>1</v>
      </c>
      <c r="AI67" s="18" t="b">
        <f t="shared" si="52"/>
        <v>1</v>
      </c>
      <c r="AJ67" s="18" t="b">
        <f t="shared" si="52"/>
        <v>1</v>
      </c>
      <c r="AK67" s="18" t="b">
        <f t="shared" si="52"/>
        <v>1</v>
      </c>
      <c r="AL67" s="18" t="b">
        <f t="shared" si="52"/>
        <v>1</v>
      </c>
      <c r="AM67" s="18" t="b">
        <f t="shared" si="52"/>
        <v>1</v>
      </c>
      <c r="AN67" s="18" t="b">
        <f t="shared" si="52"/>
        <v>1</v>
      </c>
      <c r="AO67" s="18" t="b">
        <f t="shared" si="52"/>
        <v>1</v>
      </c>
      <c r="AP67" s="18" t="b">
        <f t="shared" si="52"/>
        <v>1</v>
      </c>
      <c r="AQ67" s="18" t="b">
        <f t="shared" si="52"/>
        <v>1</v>
      </c>
      <c r="AR67" s="18" t="b">
        <f t="shared" si="52"/>
        <v>1</v>
      </c>
    </row>
    <row r="68" spans="2:44" x14ac:dyDescent="0.15">
      <c r="C68" t="s">
        <v>13</v>
      </c>
      <c r="D68" t="s">
        <v>50</v>
      </c>
      <c r="E68">
        <f>IF(E67,(E65*E6)+(E66*(1-E6)),0)</f>
        <v>0</v>
      </c>
      <c r="F68">
        <f t="shared" ref="F68:AR68" si="53">IF(F67,(F65*F6)+(F66*(1-F6)),0)</f>
        <v>0</v>
      </c>
      <c r="G68">
        <f t="shared" si="53"/>
        <v>0</v>
      </c>
      <c r="H68">
        <f t="shared" si="53"/>
        <v>0</v>
      </c>
      <c r="I68">
        <f t="shared" si="53"/>
        <v>2.3006273461364302E-2</v>
      </c>
      <c r="J68">
        <f t="shared" si="53"/>
        <v>5.7307150341799229E-2</v>
      </c>
      <c r="K68">
        <f t="shared" si="53"/>
        <v>8.6784303923053585E-2</v>
      </c>
      <c r="L68">
        <f t="shared" si="53"/>
        <v>0.1111044316933949</v>
      </c>
      <c r="M68">
        <f t="shared" si="53"/>
        <v>0.12990248542842409</v>
      </c>
      <c r="N68">
        <f t="shared" si="53"/>
        <v>0.14277779976525551</v>
      </c>
      <c r="O68">
        <f t="shared" si="53"/>
        <v>0.14928964006317358</v>
      </c>
      <c r="P68">
        <f t="shared" si="53"/>
        <v>0.14895206531922156</v>
      </c>
      <c r="Q68">
        <f t="shared" si="53"/>
        <v>0.14122797996566305</v>
      </c>
      <c r="R68">
        <f t="shared" si="53"/>
        <v>0.12552222109410138</v>
      </c>
      <c r="S68">
        <f t="shared" si="53"/>
        <v>0.1011734935495241</v>
      </c>
      <c r="T68">
        <f t="shared" si="53"/>
        <v>6.7444922470187407E-2</v>
      </c>
      <c r="U68">
        <f t="shared" si="53"/>
        <v>2.351293862784587E-2</v>
      </c>
      <c r="V68">
        <f t="shared" si="53"/>
        <v>-3.1545857079350981E-2</v>
      </c>
      <c r="W68">
        <f t="shared" si="53"/>
        <v>-9.8770292040825325E-2</v>
      </c>
      <c r="X68">
        <f t="shared" si="53"/>
        <v>-0.17933323939584511</v>
      </c>
      <c r="Y68">
        <f t="shared" si="53"/>
        <v>-0.27456395898855135</v>
      </c>
      <c r="Z68">
        <f t="shared" si="53"/>
        <v>-0.38597506058894737</v>
      </c>
      <c r="AA68">
        <f t="shared" si="53"/>
        <v>-0.51529524494736734</v>
      </c>
      <c r="AB68">
        <f t="shared" si="53"/>
        <v>-0.66450932063861501</v>
      </c>
      <c r="AC68">
        <f t="shared" si="53"/>
        <v>-0.83590745556273305</v>
      </c>
      <c r="AD68">
        <f t="shared" si="53"/>
        <v>-1.0321462488054749</v>
      </c>
      <c r="AE68">
        <f t="shared" si="53"/>
        <v>-1.256325070464527</v>
      </c>
      <c r="AF68">
        <f t="shared" si="53"/>
        <v>-1.5120823162123429</v>
      </c>
      <c r="AG68">
        <f t="shared" si="53"/>
        <v>-1.803717913103867</v>
      </c>
      <c r="AH68">
        <f t="shared" si="53"/>
        <v>-2.1363508270436</v>
      </c>
      <c r="AI68">
        <f t="shared" si="53"/>
        <v>-2.5161238224924887</v>
      </c>
      <c r="AJ68">
        <f t="shared" si="53"/>
        <v>-2.9504728831354896</v>
      </c>
      <c r="AK68">
        <f t="shared" si="53"/>
        <v>-3.4484864394371471</v>
      </c>
      <c r="AL68">
        <f t="shared" si="53"/>
        <v>-4.0213913823946541</v>
      </c>
      <c r="AM68">
        <f t="shared" si="53"/>
        <v>-4.6832213324473742</v>
      </c>
      <c r="AN68">
        <f t="shared" si="53"/>
        <v>-5.4517522159505916</v>
      </c>
      <c r="AO68">
        <f t="shared" si="53"/>
        <v>-6.3498388029952366</v>
      </c>
      <c r="AP68">
        <f t="shared" si="53"/>
        <v>-7.407368108836863</v>
      </c>
      <c r="AQ68">
        <f t="shared" si="53"/>
        <v>-8.6641894960368973</v>
      </c>
      <c r="AR68">
        <f t="shared" si="53"/>
        <v>-10.174643014140429</v>
      </c>
    </row>
    <row r="69" spans="2:44" x14ac:dyDescent="0.15">
      <c r="D69" t="s">
        <v>51</v>
      </c>
      <c r="E69" s="23">
        <f>E68/E5</f>
        <v>0</v>
      </c>
      <c r="F69" s="23">
        <f>F68/F5</f>
        <v>0</v>
      </c>
      <c r="G69" s="23">
        <f t="shared" ref="G69:AR69" si="54">G68/G5</f>
        <v>0</v>
      </c>
      <c r="H69" s="23">
        <f t="shared" si="54"/>
        <v>0</v>
      </c>
      <c r="I69" s="23">
        <f t="shared" si="54"/>
        <v>1.5337515640909534E-5</v>
      </c>
      <c r="J69" s="23">
        <f t="shared" si="54"/>
        <v>3.8204766894532818E-5</v>
      </c>
      <c r="K69" s="23">
        <f t="shared" si="54"/>
        <v>5.7856202615369059E-5</v>
      </c>
      <c r="L69" s="23">
        <f t="shared" si="54"/>
        <v>7.4069621128929931E-5</v>
      </c>
      <c r="M69" s="23">
        <f t="shared" si="54"/>
        <v>8.6601656952282728E-5</v>
      </c>
      <c r="N69" s="23">
        <f t="shared" si="54"/>
        <v>9.5185199843503675E-5</v>
      </c>
      <c r="O69" s="23">
        <f t="shared" si="54"/>
        <v>9.9526426708782385E-5</v>
      </c>
      <c r="P69" s="23">
        <f t="shared" si="54"/>
        <v>9.9301376879481037E-5</v>
      </c>
      <c r="Q69" s="23">
        <f t="shared" si="54"/>
        <v>9.4151986643775375E-5</v>
      </c>
      <c r="R69" s="23">
        <f t="shared" si="54"/>
        <v>8.3681480729400922E-5</v>
      </c>
      <c r="S69" s="23">
        <f t="shared" si="54"/>
        <v>6.7448995699682734E-5</v>
      </c>
      <c r="T69" s="23">
        <f t="shared" si="54"/>
        <v>4.4963281646791606E-5</v>
      </c>
      <c r="U69" s="23">
        <f t="shared" si="54"/>
        <v>1.5675292418563913E-5</v>
      </c>
      <c r="V69" s="23">
        <f t="shared" si="54"/>
        <v>-2.1030571386233989E-5</v>
      </c>
      <c r="W69" s="23">
        <f t="shared" si="54"/>
        <v>-6.5846861360550221E-5</v>
      </c>
      <c r="X69" s="23">
        <f t="shared" si="54"/>
        <v>-1.1955549293056341E-4</v>
      </c>
      <c r="Y69" s="23">
        <f t="shared" si="54"/>
        <v>-1.830426393257009E-4</v>
      </c>
      <c r="Z69" s="23">
        <f t="shared" si="54"/>
        <v>-2.5731670705929826E-4</v>
      </c>
      <c r="AA69" s="23">
        <f t="shared" si="54"/>
        <v>-3.4353016329824487E-4</v>
      </c>
      <c r="AB69" s="23">
        <f t="shared" si="54"/>
        <v>-4.4300621375907665E-4</v>
      </c>
      <c r="AC69" s="23">
        <f t="shared" si="54"/>
        <v>-5.5727163704182199E-4</v>
      </c>
      <c r="AD69" s="23">
        <f t="shared" si="54"/>
        <v>-6.8809749920364992E-4</v>
      </c>
      <c r="AE69" s="23">
        <f t="shared" si="54"/>
        <v>-8.3755004697635136E-4</v>
      </c>
      <c r="AF69" s="23">
        <f t="shared" si="54"/>
        <v>-1.0080548774748952E-3</v>
      </c>
      <c r="AG69" s="23">
        <f t="shared" si="54"/>
        <v>-1.2024786087359114E-3</v>
      </c>
      <c r="AH69" s="23">
        <f t="shared" si="54"/>
        <v>-1.4242338846957333E-3</v>
      </c>
      <c r="AI69" s="23">
        <f t="shared" si="54"/>
        <v>-1.6774158816616591E-3</v>
      </c>
      <c r="AJ69" s="23">
        <f t="shared" si="54"/>
        <v>-1.9669819220903264E-3</v>
      </c>
      <c r="AK69" s="23">
        <f t="shared" si="54"/>
        <v>-2.2989909596247645E-3</v>
      </c>
      <c r="AL69" s="23">
        <f t="shared" si="54"/>
        <v>-2.6809275882631028E-3</v>
      </c>
      <c r="AM69" s="23">
        <f t="shared" si="54"/>
        <v>-3.1221475549649161E-3</v>
      </c>
      <c r="AN69" s="23">
        <f t="shared" si="54"/>
        <v>-3.6345014773003946E-3</v>
      </c>
      <c r="AO69" s="23">
        <f t="shared" si="54"/>
        <v>-4.2332258686634911E-3</v>
      </c>
      <c r="AP69" s="23">
        <f t="shared" si="54"/>
        <v>-4.9382454058912425E-3</v>
      </c>
      <c r="AQ69" s="23">
        <f t="shared" si="54"/>
        <v>-5.7761263306912647E-3</v>
      </c>
      <c r="AR69" s="23">
        <f t="shared" si="54"/>
        <v>-6.7830953427602857E-3</v>
      </c>
    </row>
    <row r="71" spans="2:44" x14ac:dyDescent="0.15">
      <c r="C71" s="14" t="s">
        <v>10</v>
      </c>
      <c r="D71" s="1" t="s">
        <v>36</v>
      </c>
      <c r="E71" s="22">
        <f>E35*E8</f>
        <v>1485.1618813084172</v>
      </c>
      <c r="F71" s="22">
        <f>F35*F8</f>
        <v>1485.1618813084172</v>
      </c>
      <c r="G71" s="22">
        <f>G35*G8</f>
        <v>1485.1618813084172</v>
      </c>
      <c r="H71" s="22">
        <f t="shared" ref="H71:AR71" si="55">H35*H8</f>
        <v>1485.1618813084172</v>
      </c>
      <c r="I71" s="22">
        <f t="shared" si="55"/>
        <v>1485.1618813084172</v>
      </c>
      <c r="J71" s="22">
        <f t="shared" si="55"/>
        <v>1485.1618813084172</v>
      </c>
      <c r="K71" s="22">
        <f t="shared" si="55"/>
        <v>1485.1618813084172</v>
      </c>
      <c r="L71" s="22">
        <f t="shared" si="55"/>
        <v>1485.1618813084172</v>
      </c>
      <c r="M71" s="22">
        <f t="shared" si="55"/>
        <v>1485.1618813084172</v>
      </c>
      <c r="N71" s="22">
        <f t="shared" si="55"/>
        <v>1485.1618813084172</v>
      </c>
      <c r="O71" s="22">
        <f t="shared" si="55"/>
        <v>1485.1618813084172</v>
      </c>
      <c r="P71" s="22">
        <f t="shared" si="55"/>
        <v>1485.1618813084172</v>
      </c>
      <c r="Q71" s="22">
        <f t="shared" si="55"/>
        <v>1485.1618813084172</v>
      </c>
      <c r="R71" s="22">
        <f t="shared" si="55"/>
        <v>1485.1618813084172</v>
      </c>
      <c r="S71" s="22">
        <f t="shared" si="55"/>
        <v>1485.1618813084172</v>
      </c>
      <c r="T71" s="22">
        <f t="shared" si="55"/>
        <v>1485.1618813084172</v>
      </c>
      <c r="U71" s="22">
        <f t="shared" si="55"/>
        <v>1485.1618813084172</v>
      </c>
      <c r="V71" s="22">
        <f t="shared" si="55"/>
        <v>1485.1618813084172</v>
      </c>
      <c r="W71" s="22">
        <f t="shared" si="55"/>
        <v>1485.1618813084172</v>
      </c>
      <c r="X71" s="22">
        <f t="shared" si="55"/>
        <v>1485.1618813084172</v>
      </c>
      <c r="Y71" s="22">
        <f t="shared" si="55"/>
        <v>1485.1618813084172</v>
      </c>
      <c r="Z71" s="22">
        <f t="shared" si="55"/>
        <v>1485.1618813084172</v>
      </c>
      <c r="AA71" s="22">
        <f t="shared" si="55"/>
        <v>1485.1618813084172</v>
      </c>
      <c r="AB71" s="22">
        <f t="shared" si="55"/>
        <v>1485.1618813084172</v>
      </c>
      <c r="AC71" s="22">
        <f t="shared" si="55"/>
        <v>1485.1618813084172</v>
      </c>
      <c r="AD71" s="22">
        <f t="shared" si="55"/>
        <v>1485.1618813084172</v>
      </c>
      <c r="AE71" s="22">
        <f t="shared" si="55"/>
        <v>1485.1618813084172</v>
      </c>
      <c r="AF71" s="22">
        <f t="shared" si="55"/>
        <v>1485.1618813084172</v>
      </c>
      <c r="AG71" s="22">
        <f t="shared" si="55"/>
        <v>1485.1618813084172</v>
      </c>
      <c r="AH71" s="22">
        <f t="shared" si="55"/>
        <v>1485.1618813084172</v>
      </c>
      <c r="AI71" s="22">
        <f t="shared" si="55"/>
        <v>1485.1618813084172</v>
      </c>
      <c r="AJ71" s="22">
        <f t="shared" si="55"/>
        <v>1485.1618813084172</v>
      </c>
      <c r="AK71" s="22">
        <f t="shared" si="55"/>
        <v>1485.1618813084172</v>
      </c>
      <c r="AL71" s="22">
        <f t="shared" si="55"/>
        <v>1485.1618813084172</v>
      </c>
      <c r="AM71" s="22">
        <f t="shared" si="55"/>
        <v>1485.1618813084172</v>
      </c>
      <c r="AN71" s="22">
        <f t="shared" si="55"/>
        <v>1485.1618813084172</v>
      </c>
      <c r="AO71" s="22">
        <f t="shared" si="55"/>
        <v>1485.1618813084172</v>
      </c>
      <c r="AP71" s="22">
        <f t="shared" si="55"/>
        <v>1485.1618813084172</v>
      </c>
      <c r="AQ71" s="22">
        <f t="shared" si="55"/>
        <v>1485.1618813084172</v>
      </c>
      <c r="AR71" s="22">
        <f t="shared" si="55"/>
        <v>1485.1618813084172</v>
      </c>
    </row>
    <row r="72" spans="2:44" x14ac:dyDescent="0.15">
      <c r="C72" s="8" t="s">
        <v>10</v>
      </c>
      <c r="D72" t="s">
        <v>37</v>
      </c>
      <c r="E72" s="17">
        <f>E10*E15</f>
        <v>4.5</v>
      </c>
      <c r="F72" s="17">
        <f>F10*F15</f>
        <v>4.5</v>
      </c>
      <c r="G72" s="17">
        <f>G10*G15</f>
        <v>4.5</v>
      </c>
      <c r="H72" s="17">
        <f t="shared" ref="H72:AR72" si="56">H10*H15</f>
        <v>4.5</v>
      </c>
      <c r="I72" s="17">
        <f t="shared" si="56"/>
        <v>4.5</v>
      </c>
      <c r="J72" s="17">
        <f t="shared" si="56"/>
        <v>4.5</v>
      </c>
      <c r="K72" s="17">
        <f t="shared" si="56"/>
        <v>4.5</v>
      </c>
      <c r="L72" s="17">
        <f t="shared" si="56"/>
        <v>4.5</v>
      </c>
      <c r="M72" s="17">
        <f t="shared" si="56"/>
        <v>4.5</v>
      </c>
      <c r="N72" s="17">
        <f t="shared" si="56"/>
        <v>4.5</v>
      </c>
      <c r="O72" s="17">
        <f t="shared" si="56"/>
        <v>4.5</v>
      </c>
      <c r="P72" s="17">
        <f t="shared" si="56"/>
        <v>4.5</v>
      </c>
      <c r="Q72" s="17">
        <f t="shared" si="56"/>
        <v>4.5</v>
      </c>
      <c r="R72" s="17">
        <f t="shared" si="56"/>
        <v>4.5</v>
      </c>
      <c r="S72" s="17">
        <f t="shared" si="56"/>
        <v>4.5</v>
      </c>
      <c r="T72" s="17">
        <f t="shared" si="56"/>
        <v>4.5</v>
      </c>
      <c r="U72" s="17">
        <f t="shared" si="56"/>
        <v>4.5</v>
      </c>
      <c r="V72" s="17">
        <f t="shared" si="56"/>
        <v>4.5</v>
      </c>
      <c r="W72" s="17">
        <f t="shared" si="56"/>
        <v>4.5</v>
      </c>
      <c r="X72" s="17">
        <f t="shared" si="56"/>
        <v>4.5</v>
      </c>
      <c r="Y72" s="17">
        <f t="shared" si="56"/>
        <v>4.5</v>
      </c>
      <c r="Z72" s="17">
        <f t="shared" si="56"/>
        <v>4.5</v>
      </c>
      <c r="AA72" s="17">
        <f t="shared" si="56"/>
        <v>4.5</v>
      </c>
      <c r="AB72" s="17">
        <f t="shared" si="56"/>
        <v>4.5</v>
      </c>
      <c r="AC72" s="17">
        <f t="shared" si="56"/>
        <v>4.5</v>
      </c>
      <c r="AD72" s="17">
        <f t="shared" si="56"/>
        <v>4.5</v>
      </c>
      <c r="AE72" s="17">
        <f t="shared" si="56"/>
        <v>4.5</v>
      </c>
      <c r="AF72" s="17">
        <f t="shared" si="56"/>
        <v>4.5</v>
      </c>
      <c r="AG72" s="17">
        <f t="shared" si="56"/>
        <v>4.5</v>
      </c>
      <c r="AH72" s="17">
        <f t="shared" si="56"/>
        <v>4.5</v>
      </c>
      <c r="AI72" s="17">
        <f t="shared" si="56"/>
        <v>4.5</v>
      </c>
      <c r="AJ72" s="17">
        <f t="shared" si="56"/>
        <v>4.5</v>
      </c>
      <c r="AK72" s="17">
        <f t="shared" si="56"/>
        <v>4.5</v>
      </c>
      <c r="AL72" s="17">
        <f t="shared" si="56"/>
        <v>4.5</v>
      </c>
      <c r="AM72" s="17">
        <f t="shared" si="56"/>
        <v>4.5</v>
      </c>
      <c r="AN72" s="17">
        <f t="shared" si="56"/>
        <v>4.5</v>
      </c>
      <c r="AO72" s="17">
        <f t="shared" si="56"/>
        <v>4.5</v>
      </c>
      <c r="AP72" s="17">
        <f t="shared" si="56"/>
        <v>4.5</v>
      </c>
      <c r="AQ72" s="17">
        <f t="shared" si="56"/>
        <v>4.5</v>
      </c>
      <c r="AR72" s="17">
        <f t="shared" si="56"/>
        <v>4.5</v>
      </c>
    </row>
    <row r="73" spans="2:44" x14ac:dyDescent="0.15">
      <c r="C73" s="8" t="s">
        <v>13</v>
      </c>
      <c r="D73" t="s">
        <v>37</v>
      </c>
      <c r="E73" s="19">
        <f>E22+(E41*E8)</f>
        <v>-0.30457903235735106</v>
      </c>
      <c r="F73" s="19">
        <f>F22+(F41*F8)</f>
        <v>-0.21921306228746951</v>
      </c>
      <c r="G73" s="19">
        <f>G22+(G41*G8)</f>
        <v>-0.13029716980437542</v>
      </c>
      <c r="H73" s="19">
        <f t="shared" ref="H73:AR73" si="57">H22+(H41*H8)</f>
        <v>-3.7604762513590927E-2</v>
      </c>
      <c r="I73" s="19">
        <f t="shared" si="57"/>
        <v>5.9110455665346652E-2</v>
      </c>
      <c r="J73" s="19">
        <f t="shared" si="57"/>
        <v>0.1601166737973316</v>
      </c>
      <c r="K73" s="19">
        <f t="shared" si="57"/>
        <v>0.26570646177082741</v>
      </c>
      <c r="L73" s="19">
        <f t="shared" si="57"/>
        <v>0.37619960527735308</v>
      </c>
      <c r="M73" s="19">
        <f t="shared" si="57"/>
        <v>0.49194634578803476</v>
      </c>
      <c r="N73" s="19">
        <f t="shared" si="57"/>
        <v>0.61333109467307456</v>
      </c>
      <c r="O73" s="19">
        <f t="shared" si="57"/>
        <v>0.74077670443913224</v>
      </c>
      <c r="P73" s="19">
        <f t="shared" si="57"/>
        <v>0.87474939708015387</v>
      </c>
      <c r="Q73" s="19">
        <f t="shared" si="57"/>
        <v>1.015764470588858</v>
      </c>
      <c r="R73" s="19">
        <f t="shared" si="57"/>
        <v>1.16439293084846</v>
      </c>
      <c r="S73" s="19">
        <f t="shared" si="57"/>
        <v>1.3212692288396886</v>
      </c>
      <c r="T73" s="19">
        <f t="shared" si="57"/>
        <v>1.4871003242261434</v>
      </c>
      <c r="U73" s="19">
        <f t="shared" si="57"/>
        <v>1.6626763483958928</v>
      </c>
      <c r="V73" s="19">
        <f t="shared" si="57"/>
        <v>1.8488832062379101</v>
      </c>
      <c r="W73" s="19">
        <f t="shared" si="57"/>
        <v>2.0467175407515912</v>
      </c>
      <c r="X73" s="19">
        <f t="shared" si="57"/>
        <v>2.2573045940323055</v>
      </c>
      <c r="Y73" s="19">
        <f t="shared" si="57"/>
        <v>2.4819196404540582</v>
      </c>
      <c r="Z73" s="19">
        <f t="shared" si="57"/>
        <v>2.7220138543037402</v>
      </c>
      <c r="AA73" s="19">
        <f t="shared" si="57"/>
        <v>2.9792457204798524</v>
      </c>
      <c r="AB73" s="19">
        <f t="shared" si="57"/>
        <v>3.2555194253465172</v>
      </c>
      <c r="AC73" s="19">
        <f t="shared" si="57"/>
        <v>3.553032107015321</v>
      </c>
      <c r="AD73" s="19">
        <f t="shared" si="57"/>
        <v>3.8743324456948116</v>
      </c>
      <c r="AE73" s="19">
        <f t="shared" si="57"/>
        <v>4.2223939016273597</v>
      </c>
      <c r="AF73" s="19">
        <f t="shared" si="57"/>
        <v>4.600707058574784</v>
      </c>
      <c r="AG73" s="19">
        <f t="shared" si="57"/>
        <v>5.0133971518909437</v>
      </c>
      <c r="AH73" s="19">
        <f t="shared" si="57"/>
        <v>5.4653751760436542</v>
      </c>
      <c r="AI73" s="19">
        <f t="shared" si="57"/>
        <v>5.9625343243931805</v>
      </c>
      <c r="AJ73" s="19">
        <f t="shared" si="57"/>
        <v>6.5120084625849888</v>
      </c>
      <c r="AK73" s="19">
        <f t="shared" si="57"/>
        <v>7.1225167597400709</v>
      </c>
      <c r="AL73" s="19">
        <f t="shared" si="57"/>
        <v>7.8048299541830541</v>
      </c>
      <c r="AM73" s="19">
        <f t="shared" si="57"/>
        <v>8.5724114688183271</v>
      </c>
      <c r="AN73" s="19">
        <f t="shared" si="57"/>
        <v>9.4423149726566251</v>
      </c>
      <c r="AO73" s="19">
        <f t="shared" si="57"/>
        <v>10.436466611567319</v>
      </c>
      <c r="AP73" s="19">
        <f t="shared" si="57"/>
        <v>11.583539037839397</v>
      </c>
      <c r="AQ73" s="19">
        <f t="shared" si="57"/>
        <v>12.921762454523005</v>
      </c>
      <c r="AR73" s="19">
        <f t="shared" si="57"/>
        <v>14.503268956684497</v>
      </c>
    </row>
    <row r="74" spans="2:44" x14ac:dyDescent="0.15">
      <c r="C74" s="8"/>
      <c r="D74" s="1" t="s">
        <v>38</v>
      </c>
      <c r="E74" s="15">
        <f>SUM(E65:E73)</f>
        <v>1489.0438987942728</v>
      </c>
      <c r="F74" s="15">
        <f>SUM(F65:F73)</f>
        <v>1489.230840583994</v>
      </c>
      <c r="G74" s="15">
        <f>SUM(G65:G73)</f>
        <v>1489.4138394832989</v>
      </c>
      <c r="H74" s="15">
        <f t="shared" ref="H74:AR74" si="58">SUM(H65:H73)</f>
        <v>1489.5926497604673</v>
      </c>
      <c r="I74" s="15">
        <f t="shared" si="58"/>
        <v>1489.7900259219823</v>
      </c>
      <c r="J74" s="15">
        <f t="shared" si="58"/>
        <v>1489.9939576380068</v>
      </c>
      <c r="K74" s="15">
        <f t="shared" si="58"/>
        <v>1490.1879985381597</v>
      </c>
      <c r="L74" s="15">
        <f t="shared" si="58"/>
        <v>1490.3714682783959</v>
      </c>
      <c r="M74" s="15">
        <f t="shared" si="58"/>
        <v>1490.5436217121473</v>
      </c>
      <c r="N74" s="15">
        <f t="shared" si="58"/>
        <v>1490.7036409875859</v>
      </c>
      <c r="O74" s="15">
        <f t="shared" si="58"/>
        <v>1490.8506264594726</v>
      </c>
      <c r="P74" s="15">
        <f t="shared" si="58"/>
        <v>1490.9835862028319</v>
      </c>
      <c r="Q74" s="15">
        <f t="shared" si="58"/>
        <v>1491.1014238708897</v>
      </c>
      <c r="R74" s="15">
        <f t="shared" si="58"/>
        <v>1491.2029245840286</v>
      </c>
      <c r="S74" s="15">
        <f t="shared" si="58"/>
        <v>1491.2867384669009</v>
      </c>
      <c r="T74" s="15">
        <f t="shared" si="58"/>
        <v>1491.3513613633354</v>
      </c>
      <c r="U74" s="15">
        <f t="shared" si="58"/>
        <v>1491.395112147989</v>
      </c>
      <c r="V74" s="15">
        <f t="shared" si="58"/>
        <v>1491.4161059128455</v>
      </c>
      <c r="W74" s="15">
        <f t="shared" si="58"/>
        <v>1491.412222126185</v>
      </c>
      <c r="X74" s="15">
        <f t="shared" si="58"/>
        <v>1491.3810666287691</v>
      </c>
      <c r="Y74" s="15">
        <f t="shared" si="58"/>
        <v>1491.3199260292661</v>
      </c>
      <c r="Z74" s="15">
        <f t="shared" si="58"/>
        <v>1491.2257126642469</v>
      </c>
      <c r="AA74" s="15">
        <f t="shared" si="58"/>
        <v>1491.0948977638916</v>
      </c>
      <c r="AB74" s="15">
        <f t="shared" si="58"/>
        <v>1490.9234297656342</v>
      </c>
      <c r="AC74" s="15">
        <f t="shared" si="58"/>
        <v>1490.7066337771071</v>
      </c>
      <c r="AD74" s="15">
        <f t="shared" si="58"/>
        <v>1490.4390869101962</v>
      </c>
      <c r="AE74" s="15">
        <f t="shared" si="58"/>
        <v>1490.1144624486039</v>
      </c>
      <c r="AF74" s="15">
        <f t="shared" si="58"/>
        <v>1489.7253333634774</v>
      </c>
      <c r="AG74" s="15">
        <f t="shared" si="58"/>
        <v>1489.2629222423877</v>
      </c>
      <c r="AH74" s="15">
        <f t="shared" si="58"/>
        <v>1488.7167797694453</v>
      </c>
      <c r="AI74" s="15">
        <f t="shared" si="58"/>
        <v>1488.0743667494512</v>
      </c>
      <c r="AJ74" s="15">
        <f t="shared" si="58"/>
        <v>1487.3205041396736</v>
      </c>
      <c r="AK74" s="15">
        <f t="shared" si="58"/>
        <v>1486.4366397588863</v>
      </c>
      <c r="AL74" s="15">
        <f t="shared" si="58"/>
        <v>1485.3998561878279</v>
      </c>
      <c r="AM74" s="15">
        <f t="shared" si="58"/>
        <v>1484.1815066323384</v>
      </c>
      <c r="AN74" s="15">
        <f t="shared" si="58"/>
        <v>1482.7453051317448</v>
      </c>
      <c r="AO74" s="15">
        <f t="shared" si="58"/>
        <v>1481.0445982851302</v>
      </c>
      <c r="AP74" s="15">
        <f t="shared" si="58"/>
        <v>1479.0183777743403</v>
      </c>
      <c r="AQ74" s="15">
        <f t="shared" si="58"/>
        <v>1476.585299148499</v>
      </c>
      <c r="AR74" s="15">
        <f t="shared" si="58"/>
        <v>1473.6344381273375</v>
      </c>
    </row>
    <row r="76" spans="2:44" x14ac:dyDescent="0.15">
      <c r="Q76">
        <f>8192/16</f>
        <v>512</v>
      </c>
    </row>
    <row r="77" spans="2:44" x14ac:dyDescent="0.15">
      <c r="Q77">
        <f>2^8</f>
        <v>256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E9315-9B89-D24A-8F89-92658B079220}">
  <dimension ref="B1:AX77"/>
  <sheetViews>
    <sheetView zoomScale="122" zoomScaleNormal="120" workbookViewId="0">
      <selection activeCell="D27" sqref="D27"/>
    </sheetView>
  </sheetViews>
  <sheetFormatPr baseColWidth="10" defaultColWidth="11.5" defaultRowHeight="13" x14ac:dyDescent="0.15"/>
  <cols>
    <col min="1" max="1" width="5.1640625" customWidth="1"/>
    <col min="2" max="2" width="13.5" customWidth="1"/>
    <col min="3" max="3" width="8.83203125" customWidth="1"/>
    <col min="4" max="4" width="18.6640625" customWidth="1"/>
    <col min="5" max="8" width="15" customWidth="1"/>
    <col min="9" max="9" width="13.6640625" customWidth="1"/>
    <col min="10" max="10" width="12.83203125" customWidth="1"/>
    <col min="11" max="17" width="13.1640625" bestFit="1" customWidth="1"/>
    <col min="43" max="43" width="15.1640625" bestFit="1" customWidth="1"/>
  </cols>
  <sheetData>
    <row r="1" spans="2:50" x14ac:dyDescent="0.15">
      <c r="B1" s="23" t="s">
        <v>39</v>
      </c>
    </row>
    <row r="2" spans="2:50" x14ac:dyDescent="0.15">
      <c r="B2">
        <v>0</v>
      </c>
      <c r="D2" s="1" t="s">
        <v>0</v>
      </c>
      <c r="E2" s="2">
        <f>graphs!C4</f>
        <v>0.01</v>
      </c>
      <c r="F2" s="2">
        <f>E2+$B2</f>
        <v>0.01</v>
      </c>
      <c r="G2" s="2">
        <f>F2+$B2</f>
        <v>0.01</v>
      </c>
      <c r="H2" s="2">
        <f t="shared" ref="H2:AR2" si="0">G2+$B2</f>
        <v>0.01</v>
      </c>
      <c r="I2" s="2">
        <f t="shared" si="0"/>
        <v>0.01</v>
      </c>
      <c r="J2" s="2">
        <f t="shared" si="0"/>
        <v>0.01</v>
      </c>
      <c r="K2" s="2">
        <f t="shared" si="0"/>
        <v>0.01</v>
      </c>
      <c r="L2" s="2">
        <f t="shared" si="0"/>
        <v>0.01</v>
      </c>
      <c r="M2" s="2">
        <f t="shared" si="0"/>
        <v>0.01</v>
      </c>
      <c r="N2" s="2">
        <f t="shared" si="0"/>
        <v>0.01</v>
      </c>
      <c r="O2" s="2">
        <f t="shared" si="0"/>
        <v>0.01</v>
      </c>
      <c r="P2" s="2">
        <f t="shared" si="0"/>
        <v>0.01</v>
      </c>
      <c r="Q2" s="2">
        <f t="shared" si="0"/>
        <v>0.01</v>
      </c>
      <c r="R2" s="2">
        <f t="shared" si="0"/>
        <v>0.01</v>
      </c>
      <c r="S2" s="2">
        <f t="shared" si="0"/>
        <v>0.01</v>
      </c>
      <c r="T2" s="2">
        <f t="shared" si="0"/>
        <v>0.01</v>
      </c>
      <c r="U2" s="2">
        <f t="shared" si="0"/>
        <v>0.01</v>
      </c>
      <c r="V2" s="2">
        <f t="shared" si="0"/>
        <v>0.01</v>
      </c>
      <c r="W2" s="2">
        <f t="shared" si="0"/>
        <v>0.01</v>
      </c>
      <c r="X2" s="2">
        <f t="shared" si="0"/>
        <v>0.01</v>
      </c>
      <c r="Y2" s="2">
        <f t="shared" si="0"/>
        <v>0.01</v>
      </c>
      <c r="Z2" s="2">
        <f t="shared" si="0"/>
        <v>0.01</v>
      </c>
      <c r="AA2" s="2">
        <f t="shared" si="0"/>
        <v>0.01</v>
      </c>
      <c r="AB2" s="2">
        <f t="shared" si="0"/>
        <v>0.01</v>
      </c>
      <c r="AC2" s="2">
        <f t="shared" si="0"/>
        <v>0.01</v>
      </c>
      <c r="AD2" s="2">
        <f t="shared" si="0"/>
        <v>0.01</v>
      </c>
      <c r="AE2" s="2">
        <f t="shared" si="0"/>
        <v>0.01</v>
      </c>
      <c r="AF2" s="2">
        <f t="shared" si="0"/>
        <v>0.01</v>
      </c>
      <c r="AG2" s="2">
        <f t="shared" si="0"/>
        <v>0.01</v>
      </c>
      <c r="AH2" s="2">
        <f t="shared" si="0"/>
        <v>0.01</v>
      </c>
      <c r="AI2" s="2">
        <f t="shared" si="0"/>
        <v>0.01</v>
      </c>
      <c r="AJ2" s="2">
        <f t="shared" si="0"/>
        <v>0.01</v>
      </c>
      <c r="AK2" s="2">
        <f t="shared" si="0"/>
        <v>0.01</v>
      </c>
      <c r="AL2" s="2">
        <f t="shared" si="0"/>
        <v>0.01</v>
      </c>
      <c r="AM2" s="2">
        <f t="shared" si="0"/>
        <v>0.01</v>
      </c>
      <c r="AN2" s="2">
        <f t="shared" si="0"/>
        <v>0.01</v>
      </c>
      <c r="AO2" s="2">
        <f t="shared" si="0"/>
        <v>0.01</v>
      </c>
      <c r="AP2" s="2">
        <f t="shared" si="0"/>
        <v>0.01</v>
      </c>
      <c r="AQ2" s="2">
        <f t="shared" si="0"/>
        <v>0.01</v>
      </c>
      <c r="AR2" s="2">
        <f t="shared" si="0"/>
        <v>0.01</v>
      </c>
      <c r="AS2" s="2"/>
      <c r="AT2" s="2"/>
      <c r="AU2" s="2"/>
      <c r="AV2" s="2"/>
      <c r="AW2" s="2"/>
      <c r="AX2" s="2"/>
    </row>
    <row r="3" spans="2:50" x14ac:dyDescent="0.15">
      <c r="B3">
        <v>0</v>
      </c>
      <c r="D3" s="1" t="s">
        <v>1</v>
      </c>
      <c r="E3" s="2">
        <f>graphs!C5</f>
        <v>1000</v>
      </c>
      <c r="F3" s="2">
        <f>E3</f>
        <v>1000</v>
      </c>
      <c r="G3" s="2">
        <f t="shared" ref="G3:AR4" si="1">F3</f>
        <v>1000</v>
      </c>
      <c r="H3" s="2">
        <f t="shared" si="1"/>
        <v>1000</v>
      </c>
      <c r="I3" s="2">
        <f t="shared" si="1"/>
        <v>1000</v>
      </c>
      <c r="J3" s="2">
        <f t="shared" si="1"/>
        <v>1000</v>
      </c>
      <c r="K3" s="2">
        <f t="shared" si="1"/>
        <v>1000</v>
      </c>
      <c r="L3" s="2">
        <f t="shared" si="1"/>
        <v>1000</v>
      </c>
      <c r="M3" s="2">
        <f t="shared" si="1"/>
        <v>1000</v>
      </c>
      <c r="N3" s="2">
        <f t="shared" si="1"/>
        <v>1000</v>
      </c>
      <c r="O3" s="2">
        <f t="shared" si="1"/>
        <v>1000</v>
      </c>
      <c r="P3" s="2">
        <f t="shared" si="1"/>
        <v>1000</v>
      </c>
      <c r="Q3" s="2">
        <f t="shared" si="1"/>
        <v>1000</v>
      </c>
      <c r="R3" s="2">
        <f t="shared" si="1"/>
        <v>1000</v>
      </c>
      <c r="S3" s="2">
        <f t="shared" si="1"/>
        <v>1000</v>
      </c>
      <c r="T3" s="2">
        <f t="shared" si="1"/>
        <v>1000</v>
      </c>
      <c r="U3" s="2">
        <f t="shared" si="1"/>
        <v>1000</v>
      </c>
      <c r="V3" s="2">
        <f t="shared" si="1"/>
        <v>1000</v>
      </c>
      <c r="W3" s="2">
        <f t="shared" si="1"/>
        <v>1000</v>
      </c>
      <c r="X3" s="2">
        <f t="shared" si="1"/>
        <v>1000</v>
      </c>
      <c r="Y3" s="2">
        <f t="shared" si="1"/>
        <v>1000</v>
      </c>
      <c r="Z3" s="2">
        <f t="shared" si="1"/>
        <v>1000</v>
      </c>
      <c r="AA3" s="2">
        <f t="shared" si="1"/>
        <v>1000</v>
      </c>
      <c r="AB3" s="2">
        <f t="shared" si="1"/>
        <v>1000</v>
      </c>
      <c r="AC3" s="2">
        <f t="shared" si="1"/>
        <v>1000</v>
      </c>
      <c r="AD3" s="2">
        <f t="shared" si="1"/>
        <v>1000</v>
      </c>
      <c r="AE3" s="2">
        <f t="shared" si="1"/>
        <v>1000</v>
      </c>
      <c r="AF3" s="2">
        <f t="shared" si="1"/>
        <v>1000</v>
      </c>
      <c r="AG3" s="2">
        <f t="shared" si="1"/>
        <v>1000</v>
      </c>
      <c r="AH3" s="2">
        <f t="shared" si="1"/>
        <v>1000</v>
      </c>
      <c r="AI3" s="2">
        <f t="shared" si="1"/>
        <v>1000</v>
      </c>
      <c r="AJ3" s="2">
        <f t="shared" si="1"/>
        <v>1000</v>
      </c>
      <c r="AK3" s="2">
        <f t="shared" si="1"/>
        <v>1000</v>
      </c>
      <c r="AL3" s="2">
        <f t="shared" si="1"/>
        <v>1000</v>
      </c>
      <c r="AM3" s="2">
        <f t="shared" si="1"/>
        <v>1000</v>
      </c>
      <c r="AN3" s="2">
        <f t="shared" si="1"/>
        <v>1000</v>
      </c>
      <c r="AO3" s="2">
        <f t="shared" si="1"/>
        <v>1000</v>
      </c>
      <c r="AP3" s="2">
        <f t="shared" si="1"/>
        <v>1000</v>
      </c>
      <c r="AQ3" s="2">
        <f t="shared" si="1"/>
        <v>1000</v>
      </c>
      <c r="AR3" s="2">
        <f t="shared" si="1"/>
        <v>1000</v>
      </c>
      <c r="AS3" s="2"/>
      <c r="AT3" s="2"/>
      <c r="AU3" s="2"/>
      <c r="AV3" s="2"/>
      <c r="AW3" s="2"/>
      <c r="AX3" s="2"/>
    </row>
    <row r="4" spans="2:50" x14ac:dyDescent="0.15">
      <c r="B4">
        <v>0</v>
      </c>
      <c r="D4" s="23" t="s">
        <v>43</v>
      </c>
      <c r="E4" s="2">
        <f>graphs!C6</f>
        <v>1000</v>
      </c>
      <c r="F4" s="2">
        <f t="shared" ref="F4:U6" si="2">E4</f>
        <v>1000</v>
      </c>
      <c r="G4" s="25">
        <f t="shared" si="1"/>
        <v>1000</v>
      </c>
      <c r="H4" s="25">
        <f t="shared" si="1"/>
        <v>1000</v>
      </c>
      <c r="I4" s="25">
        <f t="shared" si="1"/>
        <v>1000</v>
      </c>
      <c r="J4" s="25">
        <f t="shared" si="1"/>
        <v>1000</v>
      </c>
      <c r="K4" s="25">
        <f t="shared" si="1"/>
        <v>1000</v>
      </c>
      <c r="L4" s="25">
        <f t="shared" si="1"/>
        <v>1000</v>
      </c>
      <c r="M4" s="25">
        <f t="shared" si="1"/>
        <v>1000</v>
      </c>
      <c r="N4" s="25">
        <f t="shared" si="1"/>
        <v>1000</v>
      </c>
      <c r="O4" s="25">
        <f t="shared" si="1"/>
        <v>1000</v>
      </c>
      <c r="P4" s="25">
        <f t="shared" si="1"/>
        <v>1000</v>
      </c>
      <c r="Q4" s="25">
        <f t="shared" si="1"/>
        <v>1000</v>
      </c>
      <c r="R4" s="25">
        <f t="shared" si="1"/>
        <v>1000</v>
      </c>
      <c r="S4" s="25">
        <f t="shared" si="1"/>
        <v>1000</v>
      </c>
      <c r="T4" s="25">
        <f t="shared" si="1"/>
        <v>1000</v>
      </c>
      <c r="U4" s="25">
        <f t="shared" si="1"/>
        <v>1000</v>
      </c>
      <c r="V4" s="25">
        <f t="shared" si="1"/>
        <v>1000</v>
      </c>
      <c r="W4" s="25">
        <f t="shared" si="1"/>
        <v>1000</v>
      </c>
      <c r="X4" s="25">
        <f t="shared" si="1"/>
        <v>1000</v>
      </c>
      <c r="Y4" s="25">
        <f t="shared" si="1"/>
        <v>1000</v>
      </c>
      <c r="Z4" s="25">
        <f t="shared" si="1"/>
        <v>1000</v>
      </c>
      <c r="AA4" s="25">
        <f t="shared" si="1"/>
        <v>1000</v>
      </c>
      <c r="AB4" s="25">
        <f t="shared" si="1"/>
        <v>1000</v>
      </c>
      <c r="AC4" s="25">
        <f t="shared" si="1"/>
        <v>1000</v>
      </c>
      <c r="AD4" s="25">
        <f t="shared" si="1"/>
        <v>1000</v>
      </c>
      <c r="AE4" s="25">
        <f t="shared" si="1"/>
        <v>1000</v>
      </c>
      <c r="AF4" s="25">
        <f t="shared" si="1"/>
        <v>1000</v>
      </c>
      <c r="AG4" s="25">
        <f t="shared" si="1"/>
        <v>1000</v>
      </c>
      <c r="AH4" s="25">
        <f t="shared" si="1"/>
        <v>1000</v>
      </c>
      <c r="AI4" s="25">
        <f t="shared" si="1"/>
        <v>1000</v>
      </c>
      <c r="AJ4" s="25">
        <f t="shared" si="1"/>
        <v>1000</v>
      </c>
      <c r="AK4" s="25">
        <f t="shared" si="1"/>
        <v>1000</v>
      </c>
      <c r="AL4" s="25">
        <f t="shared" si="1"/>
        <v>1000</v>
      </c>
      <c r="AM4" s="25">
        <f t="shared" si="1"/>
        <v>1000</v>
      </c>
      <c r="AN4" s="25">
        <f t="shared" si="1"/>
        <v>1000</v>
      </c>
      <c r="AO4" s="25">
        <f t="shared" si="1"/>
        <v>1000</v>
      </c>
      <c r="AP4" s="25">
        <f t="shared" si="1"/>
        <v>1000</v>
      </c>
      <c r="AQ4" s="25">
        <f t="shared" si="1"/>
        <v>1000</v>
      </c>
      <c r="AR4" s="25">
        <f t="shared" si="1"/>
        <v>1000</v>
      </c>
      <c r="AS4" s="25"/>
      <c r="AT4" s="25"/>
      <c r="AU4" s="25"/>
      <c r="AV4" s="25"/>
      <c r="AW4" s="25"/>
      <c r="AX4" s="25"/>
    </row>
    <row r="5" spans="2:50" x14ac:dyDescent="0.15">
      <c r="B5">
        <v>0</v>
      </c>
      <c r="D5" s="1" t="s">
        <v>2</v>
      </c>
      <c r="E5" s="2">
        <f>graphs!C7</f>
        <v>1500</v>
      </c>
      <c r="F5" s="2">
        <f t="shared" si="2"/>
        <v>1500</v>
      </c>
      <c r="G5" s="2">
        <f t="shared" ref="G5:AR5" si="3">F5+$B$5</f>
        <v>1500</v>
      </c>
      <c r="H5" s="2">
        <f t="shared" si="3"/>
        <v>1500</v>
      </c>
      <c r="I5" s="2">
        <f t="shared" si="3"/>
        <v>1500</v>
      </c>
      <c r="J5" s="2">
        <f t="shared" si="3"/>
        <v>1500</v>
      </c>
      <c r="K5" s="2">
        <f t="shared" si="3"/>
        <v>1500</v>
      </c>
      <c r="L5" s="2">
        <f t="shared" si="3"/>
        <v>1500</v>
      </c>
      <c r="M5" s="2">
        <f t="shared" si="3"/>
        <v>1500</v>
      </c>
      <c r="N5" s="2">
        <f t="shared" si="3"/>
        <v>1500</v>
      </c>
      <c r="O5" s="2">
        <f t="shared" si="3"/>
        <v>1500</v>
      </c>
      <c r="P5" s="2">
        <f t="shared" si="3"/>
        <v>1500</v>
      </c>
      <c r="Q5" s="2">
        <f t="shared" si="3"/>
        <v>1500</v>
      </c>
      <c r="R5" s="2">
        <f t="shared" si="3"/>
        <v>1500</v>
      </c>
      <c r="S5" s="2">
        <f t="shared" si="3"/>
        <v>1500</v>
      </c>
      <c r="T5" s="2">
        <f t="shared" si="3"/>
        <v>1500</v>
      </c>
      <c r="U5" s="2">
        <f t="shared" si="3"/>
        <v>1500</v>
      </c>
      <c r="V5" s="2">
        <f t="shared" si="3"/>
        <v>1500</v>
      </c>
      <c r="W5" s="2">
        <f t="shared" si="3"/>
        <v>1500</v>
      </c>
      <c r="X5" s="2">
        <f t="shared" si="3"/>
        <v>1500</v>
      </c>
      <c r="Y5" s="2">
        <f t="shared" si="3"/>
        <v>1500</v>
      </c>
      <c r="Z5" s="2">
        <f t="shared" si="3"/>
        <v>1500</v>
      </c>
      <c r="AA5" s="2">
        <f t="shared" si="3"/>
        <v>1500</v>
      </c>
      <c r="AB5" s="2">
        <f t="shared" si="3"/>
        <v>1500</v>
      </c>
      <c r="AC5" s="2">
        <f t="shared" si="3"/>
        <v>1500</v>
      </c>
      <c r="AD5" s="2">
        <f t="shared" si="3"/>
        <v>1500</v>
      </c>
      <c r="AE5" s="2">
        <f t="shared" si="3"/>
        <v>1500</v>
      </c>
      <c r="AF5" s="2">
        <f t="shared" si="3"/>
        <v>1500</v>
      </c>
      <c r="AG5" s="2">
        <f t="shared" si="3"/>
        <v>1500</v>
      </c>
      <c r="AH5" s="2">
        <f t="shared" si="3"/>
        <v>1500</v>
      </c>
      <c r="AI5" s="2">
        <f t="shared" si="3"/>
        <v>1500</v>
      </c>
      <c r="AJ5" s="2">
        <f t="shared" si="3"/>
        <v>1500</v>
      </c>
      <c r="AK5" s="2">
        <f t="shared" si="3"/>
        <v>1500</v>
      </c>
      <c r="AL5" s="2">
        <f t="shared" si="3"/>
        <v>1500</v>
      </c>
      <c r="AM5" s="2">
        <f t="shared" si="3"/>
        <v>1500</v>
      </c>
      <c r="AN5" s="2">
        <f t="shared" si="3"/>
        <v>1500</v>
      </c>
      <c r="AO5" s="2">
        <f t="shared" si="3"/>
        <v>1500</v>
      </c>
      <c r="AP5" s="2">
        <f t="shared" si="3"/>
        <v>1500</v>
      </c>
      <c r="AQ5" s="2">
        <f t="shared" si="3"/>
        <v>1500</v>
      </c>
      <c r="AR5" s="2">
        <f t="shared" si="3"/>
        <v>1500</v>
      </c>
      <c r="AS5" s="2"/>
      <c r="AT5" s="2"/>
      <c r="AU5" s="2"/>
      <c r="AV5" s="2"/>
      <c r="AW5" s="2"/>
      <c r="AX5" s="2"/>
    </row>
    <row r="6" spans="2:50" x14ac:dyDescent="0.15">
      <c r="B6">
        <v>0</v>
      </c>
      <c r="D6" s="26" t="s">
        <v>49</v>
      </c>
      <c r="E6" s="2">
        <f>graphs!C10</f>
        <v>0.5</v>
      </c>
      <c r="F6" s="2">
        <f t="shared" si="2"/>
        <v>0.5</v>
      </c>
      <c r="G6" s="27">
        <f t="shared" si="2"/>
        <v>0.5</v>
      </c>
      <c r="H6" s="27">
        <f t="shared" si="2"/>
        <v>0.5</v>
      </c>
      <c r="I6" s="27">
        <f t="shared" si="2"/>
        <v>0.5</v>
      </c>
      <c r="J6" s="27">
        <f t="shared" si="2"/>
        <v>0.5</v>
      </c>
      <c r="K6" s="27">
        <f t="shared" si="2"/>
        <v>0.5</v>
      </c>
      <c r="L6" s="27">
        <f t="shared" si="2"/>
        <v>0.5</v>
      </c>
      <c r="M6" s="27">
        <f t="shared" si="2"/>
        <v>0.5</v>
      </c>
      <c r="N6" s="27">
        <f t="shared" si="2"/>
        <v>0.5</v>
      </c>
      <c r="O6" s="27">
        <f t="shared" si="2"/>
        <v>0.5</v>
      </c>
      <c r="P6" s="27">
        <f t="shared" si="2"/>
        <v>0.5</v>
      </c>
      <c r="Q6" s="27">
        <f t="shared" si="2"/>
        <v>0.5</v>
      </c>
      <c r="R6" s="27">
        <f t="shared" si="2"/>
        <v>0.5</v>
      </c>
      <c r="S6" s="27">
        <f t="shared" si="2"/>
        <v>0.5</v>
      </c>
      <c r="T6" s="27">
        <f t="shared" si="2"/>
        <v>0.5</v>
      </c>
      <c r="U6" s="27">
        <f t="shared" si="2"/>
        <v>0.5</v>
      </c>
      <c r="V6" s="27">
        <f t="shared" ref="V6:BG6" si="4">U6</f>
        <v>0.5</v>
      </c>
      <c r="W6" s="27">
        <f t="shared" si="4"/>
        <v>0.5</v>
      </c>
      <c r="X6" s="27">
        <f t="shared" si="4"/>
        <v>0.5</v>
      </c>
      <c r="Y6" s="27">
        <f t="shared" si="4"/>
        <v>0.5</v>
      </c>
      <c r="Z6" s="27">
        <f t="shared" si="4"/>
        <v>0.5</v>
      </c>
      <c r="AA6" s="27">
        <f t="shared" si="4"/>
        <v>0.5</v>
      </c>
      <c r="AB6" s="27">
        <f t="shared" si="4"/>
        <v>0.5</v>
      </c>
      <c r="AC6" s="27">
        <f t="shared" si="4"/>
        <v>0.5</v>
      </c>
      <c r="AD6" s="27">
        <f t="shared" si="4"/>
        <v>0.5</v>
      </c>
      <c r="AE6" s="27">
        <f t="shared" si="4"/>
        <v>0.5</v>
      </c>
      <c r="AF6" s="27">
        <f t="shared" si="4"/>
        <v>0.5</v>
      </c>
      <c r="AG6" s="27">
        <f t="shared" si="4"/>
        <v>0.5</v>
      </c>
      <c r="AH6" s="27">
        <f t="shared" si="4"/>
        <v>0.5</v>
      </c>
      <c r="AI6" s="27">
        <f t="shared" si="4"/>
        <v>0.5</v>
      </c>
      <c r="AJ6" s="27">
        <f t="shared" si="4"/>
        <v>0.5</v>
      </c>
      <c r="AK6" s="27">
        <f t="shared" si="4"/>
        <v>0.5</v>
      </c>
      <c r="AL6" s="27">
        <f t="shared" si="4"/>
        <v>0.5</v>
      </c>
      <c r="AM6" s="27">
        <f t="shared" si="4"/>
        <v>0.5</v>
      </c>
      <c r="AN6" s="27">
        <f t="shared" si="4"/>
        <v>0.5</v>
      </c>
      <c r="AO6" s="27">
        <f t="shared" si="4"/>
        <v>0.5</v>
      </c>
      <c r="AP6" s="27">
        <f t="shared" si="4"/>
        <v>0.5</v>
      </c>
      <c r="AQ6" s="27">
        <f t="shared" si="4"/>
        <v>0.5</v>
      </c>
      <c r="AR6" s="27">
        <f t="shared" si="4"/>
        <v>0.5</v>
      </c>
    </row>
    <row r="7" spans="2:50" x14ac:dyDescent="0.15">
      <c r="AS7" s="4"/>
      <c r="AT7" s="4"/>
      <c r="AU7" s="4"/>
      <c r="AV7" s="4"/>
      <c r="AW7" s="4"/>
      <c r="AX7" s="4"/>
    </row>
    <row r="8" spans="2:50" x14ac:dyDescent="0.15">
      <c r="D8" s="3" t="s">
        <v>3</v>
      </c>
      <c r="E8" s="4">
        <f>E3</f>
        <v>1000</v>
      </c>
      <c r="F8" s="4">
        <f t="shared" ref="F8:AR8" si="5">F3</f>
        <v>1000</v>
      </c>
      <c r="G8" s="4">
        <f t="shared" si="5"/>
        <v>1000</v>
      </c>
      <c r="H8" s="4">
        <f t="shared" si="5"/>
        <v>1000</v>
      </c>
      <c r="I8" s="4">
        <f t="shared" si="5"/>
        <v>1000</v>
      </c>
      <c r="J8" s="4">
        <f t="shared" si="5"/>
        <v>1000</v>
      </c>
      <c r="K8" s="4">
        <f t="shared" si="5"/>
        <v>1000</v>
      </c>
      <c r="L8" s="4">
        <f t="shared" si="5"/>
        <v>1000</v>
      </c>
      <c r="M8" s="4">
        <f t="shared" si="5"/>
        <v>1000</v>
      </c>
      <c r="N8" s="4">
        <f t="shared" si="5"/>
        <v>1000</v>
      </c>
      <c r="O8" s="4">
        <f t="shared" si="5"/>
        <v>1000</v>
      </c>
      <c r="P8" s="4">
        <f t="shared" si="5"/>
        <v>1000</v>
      </c>
      <c r="Q8" s="4">
        <f t="shared" si="5"/>
        <v>1000</v>
      </c>
      <c r="R8" s="4">
        <f t="shared" si="5"/>
        <v>1000</v>
      </c>
      <c r="S8" s="4">
        <f t="shared" si="5"/>
        <v>1000</v>
      </c>
      <c r="T8" s="4">
        <f t="shared" si="5"/>
        <v>1000</v>
      </c>
      <c r="U8" s="4">
        <f t="shared" si="5"/>
        <v>1000</v>
      </c>
      <c r="V8" s="4">
        <f t="shared" si="5"/>
        <v>1000</v>
      </c>
      <c r="W8" s="4">
        <f t="shared" si="5"/>
        <v>1000</v>
      </c>
      <c r="X8" s="4">
        <f t="shared" si="5"/>
        <v>1000</v>
      </c>
      <c r="Y8" s="4">
        <f t="shared" si="5"/>
        <v>1000</v>
      </c>
      <c r="Z8" s="4">
        <f t="shared" si="5"/>
        <v>1000</v>
      </c>
      <c r="AA8" s="4">
        <f t="shared" si="5"/>
        <v>1000</v>
      </c>
      <c r="AB8" s="4">
        <f t="shared" si="5"/>
        <v>1000</v>
      </c>
      <c r="AC8" s="4">
        <f t="shared" si="5"/>
        <v>1000</v>
      </c>
      <c r="AD8" s="4">
        <f t="shared" si="5"/>
        <v>1000</v>
      </c>
      <c r="AE8" s="4">
        <f t="shared" si="5"/>
        <v>1000</v>
      </c>
      <c r="AF8" s="4">
        <f t="shared" si="5"/>
        <v>1000</v>
      </c>
      <c r="AG8" s="4">
        <f t="shared" si="5"/>
        <v>1000</v>
      </c>
      <c r="AH8" s="4">
        <f t="shared" si="5"/>
        <v>1000</v>
      </c>
      <c r="AI8" s="4">
        <f t="shared" si="5"/>
        <v>1000</v>
      </c>
      <c r="AJ8" s="4">
        <f t="shared" si="5"/>
        <v>1000</v>
      </c>
      <c r="AK8" s="4">
        <f t="shared" si="5"/>
        <v>1000</v>
      </c>
      <c r="AL8" s="4">
        <f t="shared" si="5"/>
        <v>1000</v>
      </c>
      <c r="AM8" s="4">
        <f t="shared" si="5"/>
        <v>1000</v>
      </c>
      <c r="AN8" s="4">
        <f t="shared" si="5"/>
        <v>1000</v>
      </c>
      <c r="AO8" s="4">
        <f t="shared" si="5"/>
        <v>1000</v>
      </c>
      <c r="AP8" s="4">
        <f t="shared" si="5"/>
        <v>1000</v>
      </c>
      <c r="AQ8" s="4">
        <f t="shared" si="5"/>
        <v>1000</v>
      </c>
      <c r="AR8" s="4">
        <f t="shared" si="5"/>
        <v>1000</v>
      </c>
      <c r="AS8" s="4"/>
      <c r="AT8" s="4"/>
      <c r="AU8" s="4"/>
      <c r="AV8" s="4"/>
      <c r="AW8" s="4"/>
      <c r="AX8" s="4"/>
    </row>
    <row r="9" spans="2:50" x14ac:dyDescent="0.15">
      <c r="D9" t="s">
        <v>4</v>
      </c>
      <c r="E9" s="4">
        <f>E3*(1+(E2))</f>
        <v>1010</v>
      </c>
      <c r="F9" s="4">
        <f t="shared" ref="F9:AR9" si="6">F3*(1+(F2))</f>
        <v>1010</v>
      </c>
      <c r="G9" s="4">
        <f t="shared" si="6"/>
        <v>1010</v>
      </c>
      <c r="H9" s="4">
        <f t="shared" si="6"/>
        <v>1010</v>
      </c>
      <c r="I9" s="4">
        <f t="shared" si="6"/>
        <v>1010</v>
      </c>
      <c r="J9" s="4">
        <f t="shared" si="6"/>
        <v>1010</v>
      </c>
      <c r="K9" s="4">
        <f t="shared" si="6"/>
        <v>1010</v>
      </c>
      <c r="L9" s="4">
        <f t="shared" si="6"/>
        <v>1010</v>
      </c>
      <c r="M9" s="4">
        <f t="shared" si="6"/>
        <v>1010</v>
      </c>
      <c r="N9" s="4">
        <f t="shared" si="6"/>
        <v>1010</v>
      </c>
      <c r="O9" s="4">
        <f t="shared" si="6"/>
        <v>1010</v>
      </c>
      <c r="P9" s="4">
        <f t="shared" si="6"/>
        <v>1010</v>
      </c>
      <c r="Q9" s="4">
        <f t="shared" si="6"/>
        <v>1010</v>
      </c>
      <c r="R9" s="4">
        <f t="shared" si="6"/>
        <v>1010</v>
      </c>
      <c r="S9" s="4">
        <f t="shared" si="6"/>
        <v>1010</v>
      </c>
      <c r="T9" s="4">
        <f t="shared" si="6"/>
        <v>1010</v>
      </c>
      <c r="U9" s="4">
        <f t="shared" si="6"/>
        <v>1010</v>
      </c>
      <c r="V9" s="4">
        <f t="shared" si="6"/>
        <v>1010</v>
      </c>
      <c r="W9" s="4">
        <f t="shared" si="6"/>
        <v>1010</v>
      </c>
      <c r="X9" s="4">
        <f t="shared" si="6"/>
        <v>1010</v>
      </c>
      <c r="Y9" s="4">
        <f t="shared" si="6"/>
        <v>1010</v>
      </c>
      <c r="Z9" s="4">
        <f t="shared" si="6"/>
        <v>1010</v>
      </c>
      <c r="AA9" s="4">
        <f t="shared" si="6"/>
        <v>1010</v>
      </c>
      <c r="AB9" s="4">
        <f t="shared" si="6"/>
        <v>1010</v>
      </c>
      <c r="AC9" s="4">
        <f t="shared" si="6"/>
        <v>1010</v>
      </c>
      <c r="AD9" s="4">
        <f t="shared" si="6"/>
        <v>1010</v>
      </c>
      <c r="AE9" s="4">
        <f t="shared" si="6"/>
        <v>1010</v>
      </c>
      <c r="AF9" s="4">
        <f t="shared" si="6"/>
        <v>1010</v>
      </c>
      <c r="AG9" s="4">
        <f t="shared" si="6"/>
        <v>1010</v>
      </c>
      <c r="AH9" s="4">
        <f t="shared" si="6"/>
        <v>1010</v>
      </c>
      <c r="AI9" s="4">
        <f t="shared" si="6"/>
        <v>1010</v>
      </c>
      <c r="AJ9" s="4">
        <f t="shared" si="6"/>
        <v>1010</v>
      </c>
      <c r="AK9" s="4">
        <f t="shared" si="6"/>
        <v>1010</v>
      </c>
      <c r="AL9" s="4">
        <f t="shared" si="6"/>
        <v>1010</v>
      </c>
      <c r="AM9" s="4">
        <f t="shared" si="6"/>
        <v>1010</v>
      </c>
      <c r="AN9" s="4">
        <f t="shared" si="6"/>
        <v>1010</v>
      </c>
      <c r="AO9" s="4">
        <f t="shared" si="6"/>
        <v>1010</v>
      </c>
      <c r="AP9" s="4">
        <f t="shared" si="6"/>
        <v>1010</v>
      </c>
      <c r="AQ9" s="4">
        <f t="shared" si="6"/>
        <v>1010</v>
      </c>
      <c r="AR9" s="4">
        <f t="shared" si="6"/>
        <v>1010</v>
      </c>
      <c r="AS9" s="4"/>
      <c r="AT9" s="4"/>
      <c r="AU9" s="4"/>
      <c r="AV9" s="4"/>
      <c r="AW9" s="4"/>
      <c r="AX9" s="4"/>
    </row>
    <row r="10" spans="2:50" x14ac:dyDescent="0.15">
      <c r="D10" t="s">
        <v>5</v>
      </c>
      <c r="E10" s="4">
        <f>E5</f>
        <v>1500</v>
      </c>
      <c r="F10" s="4">
        <f t="shared" ref="F10:AR10" si="7">F5</f>
        <v>1500</v>
      </c>
      <c r="G10" s="4">
        <f t="shared" si="7"/>
        <v>1500</v>
      </c>
      <c r="H10" s="4">
        <f t="shared" si="7"/>
        <v>1500</v>
      </c>
      <c r="I10" s="4">
        <f t="shared" si="7"/>
        <v>1500</v>
      </c>
      <c r="J10" s="4">
        <f t="shared" si="7"/>
        <v>1500</v>
      </c>
      <c r="K10" s="4">
        <f t="shared" si="7"/>
        <v>1500</v>
      </c>
      <c r="L10" s="4">
        <f t="shared" si="7"/>
        <v>1500</v>
      </c>
      <c r="M10" s="4">
        <f t="shared" si="7"/>
        <v>1500</v>
      </c>
      <c r="N10" s="4">
        <f t="shared" si="7"/>
        <v>1500</v>
      </c>
      <c r="O10" s="4">
        <f t="shared" si="7"/>
        <v>1500</v>
      </c>
      <c r="P10" s="4">
        <f t="shared" si="7"/>
        <v>1500</v>
      </c>
      <c r="Q10" s="4">
        <f t="shared" si="7"/>
        <v>1500</v>
      </c>
      <c r="R10" s="4">
        <f t="shared" si="7"/>
        <v>1500</v>
      </c>
      <c r="S10" s="4">
        <f t="shared" si="7"/>
        <v>1500</v>
      </c>
      <c r="T10" s="4">
        <f t="shared" si="7"/>
        <v>1500</v>
      </c>
      <c r="U10" s="4">
        <f t="shared" si="7"/>
        <v>1500</v>
      </c>
      <c r="V10" s="4">
        <f t="shared" si="7"/>
        <v>1500</v>
      </c>
      <c r="W10" s="4">
        <f t="shared" si="7"/>
        <v>1500</v>
      </c>
      <c r="X10" s="4">
        <f t="shared" si="7"/>
        <v>1500</v>
      </c>
      <c r="Y10" s="4">
        <f t="shared" si="7"/>
        <v>1500</v>
      </c>
      <c r="Z10" s="4">
        <f t="shared" si="7"/>
        <v>1500</v>
      </c>
      <c r="AA10" s="4">
        <f t="shared" si="7"/>
        <v>1500</v>
      </c>
      <c r="AB10" s="4">
        <f t="shared" si="7"/>
        <v>1500</v>
      </c>
      <c r="AC10" s="4">
        <f t="shared" si="7"/>
        <v>1500</v>
      </c>
      <c r="AD10" s="4">
        <f t="shared" si="7"/>
        <v>1500</v>
      </c>
      <c r="AE10" s="4">
        <f t="shared" si="7"/>
        <v>1500</v>
      </c>
      <c r="AF10" s="4">
        <f t="shared" si="7"/>
        <v>1500</v>
      </c>
      <c r="AG10" s="4">
        <f t="shared" si="7"/>
        <v>1500</v>
      </c>
      <c r="AH10" s="4">
        <f t="shared" si="7"/>
        <v>1500</v>
      </c>
      <c r="AI10" s="4">
        <f t="shared" si="7"/>
        <v>1500</v>
      </c>
      <c r="AJ10" s="4">
        <f t="shared" si="7"/>
        <v>1500</v>
      </c>
      <c r="AK10" s="4">
        <f t="shared" si="7"/>
        <v>1500</v>
      </c>
      <c r="AL10" s="4">
        <f t="shared" si="7"/>
        <v>1500</v>
      </c>
      <c r="AM10" s="4">
        <f t="shared" si="7"/>
        <v>1500</v>
      </c>
      <c r="AN10" s="4">
        <f t="shared" si="7"/>
        <v>1500</v>
      </c>
      <c r="AO10" s="4">
        <f t="shared" si="7"/>
        <v>1500</v>
      </c>
      <c r="AP10" s="4">
        <f t="shared" si="7"/>
        <v>1500</v>
      </c>
      <c r="AQ10" s="4">
        <f t="shared" si="7"/>
        <v>1500</v>
      </c>
      <c r="AR10" s="4">
        <f t="shared" si="7"/>
        <v>1500</v>
      </c>
      <c r="AS10" s="5"/>
      <c r="AT10" s="5"/>
      <c r="AU10" s="5"/>
      <c r="AV10" s="5"/>
      <c r="AW10" s="5"/>
      <c r="AX10" s="5"/>
    </row>
    <row r="11" spans="2:50" x14ac:dyDescent="0.15">
      <c r="D11" t="s">
        <v>6</v>
      </c>
      <c r="E11" s="5">
        <v>1</v>
      </c>
      <c r="F11" s="5">
        <f>E11</f>
        <v>1</v>
      </c>
      <c r="G11" s="5">
        <f t="shared" ref="G11:AR11" si="8">F11</f>
        <v>1</v>
      </c>
      <c r="H11" s="5">
        <f t="shared" si="8"/>
        <v>1</v>
      </c>
      <c r="I11" s="5">
        <f t="shared" si="8"/>
        <v>1</v>
      </c>
      <c r="J11" s="5">
        <f t="shared" si="8"/>
        <v>1</v>
      </c>
      <c r="K11" s="5">
        <f t="shared" si="8"/>
        <v>1</v>
      </c>
      <c r="L11" s="5">
        <f t="shared" si="8"/>
        <v>1</v>
      </c>
      <c r="M11" s="5">
        <f t="shared" si="8"/>
        <v>1</v>
      </c>
      <c r="N11" s="5">
        <f t="shared" si="8"/>
        <v>1</v>
      </c>
      <c r="O11" s="5">
        <f t="shared" si="8"/>
        <v>1</v>
      </c>
      <c r="P11" s="5">
        <f t="shared" si="8"/>
        <v>1</v>
      </c>
      <c r="Q11" s="5">
        <f t="shared" si="8"/>
        <v>1</v>
      </c>
      <c r="R11" s="5">
        <f t="shared" si="8"/>
        <v>1</v>
      </c>
      <c r="S11" s="5">
        <f t="shared" si="8"/>
        <v>1</v>
      </c>
      <c r="T11" s="5">
        <f t="shared" si="8"/>
        <v>1</v>
      </c>
      <c r="U11" s="5">
        <f t="shared" si="8"/>
        <v>1</v>
      </c>
      <c r="V11" s="5">
        <f t="shared" si="8"/>
        <v>1</v>
      </c>
      <c r="W11" s="5">
        <f t="shared" si="8"/>
        <v>1</v>
      </c>
      <c r="X11" s="5">
        <f t="shared" si="8"/>
        <v>1</v>
      </c>
      <c r="Y11" s="5">
        <f t="shared" si="8"/>
        <v>1</v>
      </c>
      <c r="Z11" s="5">
        <f t="shared" si="8"/>
        <v>1</v>
      </c>
      <c r="AA11" s="5">
        <f t="shared" si="8"/>
        <v>1</v>
      </c>
      <c r="AB11" s="5">
        <f t="shared" si="8"/>
        <v>1</v>
      </c>
      <c r="AC11" s="5">
        <f t="shared" si="8"/>
        <v>1</v>
      </c>
      <c r="AD11" s="5">
        <f t="shared" si="8"/>
        <v>1</v>
      </c>
      <c r="AE11" s="5">
        <f t="shared" si="8"/>
        <v>1</v>
      </c>
      <c r="AF11" s="5">
        <f t="shared" si="8"/>
        <v>1</v>
      </c>
      <c r="AG11" s="5">
        <f t="shared" si="8"/>
        <v>1</v>
      </c>
      <c r="AH11" s="5">
        <f t="shared" si="8"/>
        <v>1</v>
      </c>
      <c r="AI11" s="5">
        <f t="shared" si="8"/>
        <v>1</v>
      </c>
      <c r="AJ11" s="5">
        <f t="shared" si="8"/>
        <v>1</v>
      </c>
      <c r="AK11" s="5">
        <f t="shared" si="8"/>
        <v>1</v>
      </c>
      <c r="AL11" s="5">
        <f t="shared" si="8"/>
        <v>1</v>
      </c>
      <c r="AM11" s="5">
        <f t="shared" si="8"/>
        <v>1</v>
      </c>
      <c r="AN11" s="5">
        <f t="shared" si="8"/>
        <v>1</v>
      </c>
      <c r="AO11" s="5">
        <f t="shared" si="8"/>
        <v>1</v>
      </c>
      <c r="AP11" s="5">
        <f t="shared" si="8"/>
        <v>1</v>
      </c>
      <c r="AQ11" s="5">
        <f t="shared" si="8"/>
        <v>1</v>
      </c>
      <c r="AR11" s="5">
        <f t="shared" si="8"/>
        <v>1</v>
      </c>
    </row>
    <row r="12" spans="2:50" x14ac:dyDescent="0.15">
      <c r="AS12" s="6"/>
      <c r="AT12" s="6"/>
      <c r="AU12" s="6"/>
      <c r="AV12" s="6"/>
      <c r="AW12" s="6"/>
      <c r="AX12" s="6"/>
    </row>
    <row r="13" spans="2:50" x14ac:dyDescent="0.15">
      <c r="B13" s="1" t="s">
        <v>41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7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7</v>
      </c>
      <c r="AO13" s="6" t="s">
        <v>7</v>
      </c>
      <c r="AP13" s="6" t="s">
        <v>7</v>
      </c>
      <c r="AQ13" s="6" t="s">
        <v>7</v>
      </c>
      <c r="AR13" s="6" t="s">
        <v>7</v>
      </c>
      <c r="AS13" s="5"/>
      <c r="AT13" s="5"/>
      <c r="AU13" s="5"/>
      <c r="AV13" s="5"/>
      <c r="AW13" s="5"/>
      <c r="AX13" s="5"/>
    </row>
    <row r="14" spans="2:50" x14ac:dyDescent="0.15">
      <c r="B14">
        <f>E14/50*-1</f>
        <v>-2.0000000000000001E-4</v>
      </c>
      <c r="D14" t="s">
        <v>8</v>
      </c>
      <c r="E14" s="5">
        <f>graphs!C8*2</f>
        <v>0.01</v>
      </c>
      <c r="F14" s="5">
        <f>E14+$B14</f>
        <v>9.7999999999999997E-3</v>
      </c>
      <c r="G14" s="5">
        <f>F14+$B14</f>
        <v>9.5999999999999992E-3</v>
      </c>
      <c r="H14" s="5">
        <f t="shared" ref="H14:AR15" si="9">G14+$B14</f>
        <v>9.3999999999999986E-3</v>
      </c>
      <c r="I14" s="5">
        <f t="shared" si="9"/>
        <v>9.1999999999999981E-3</v>
      </c>
      <c r="J14" s="5">
        <f t="shared" si="9"/>
        <v>8.9999999999999976E-3</v>
      </c>
      <c r="K14" s="5">
        <f t="shared" si="9"/>
        <v>8.7999999999999971E-3</v>
      </c>
      <c r="L14" s="5">
        <f t="shared" si="9"/>
        <v>8.5999999999999965E-3</v>
      </c>
      <c r="M14" s="5">
        <f t="shared" si="9"/>
        <v>8.399999999999996E-3</v>
      </c>
      <c r="N14" s="5">
        <f t="shared" si="9"/>
        <v>8.1999999999999955E-3</v>
      </c>
      <c r="O14" s="5">
        <f t="shared" si="9"/>
        <v>7.999999999999995E-3</v>
      </c>
      <c r="P14" s="5">
        <f t="shared" si="9"/>
        <v>7.7999999999999953E-3</v>
      </c>
      <c r="Q14" s="5">
        <f t="shared" si="9"/>
        <v>7.5999999999999956E-3</v>
      </c>
      <c r="R14" s="5">
        <f t="shared" si="9"/>
        <v>7.399999999999996E-3</v>
      </c>
      <c r="S14" s="5">
        <f t="shared" si="9"/>
        <v>7.1999999999999963E-3</v>
      </c>
      <c r="T14" s="5">
        <f t="shared" si="9"/>
        <v>6.9999999999999967E-3</v>
      </c>
      <c r="U14" s="5">
        <f t="shared" si="9"/>
        <v>6.799999999999997E-3</v>
      </c>
      <c r="V14" s="5">
        <f t="shared" si="9"/>
        <v>6.5999999999999974E-3</v>
      </c>
      <c r="W14" s="5">
        <f t="shared" si="9"/>
        <v>6.3999999999999977E-3</v>
      </c>
      <c r="X14" s="5">
        <f t="shared" si="9"/>
        <v>6.199999999999998E-3</v>
      </c>
      <c r="Y14" s="5">
        <f t="shared" si="9"/>
        <v>5.9999999999999984E-3</v>
      </c>
      <c r="Z14" s="5">
        <f t="shared" si="9"/>
        <v>5.7999999999999987E-3</v>
      </c>
      <c r="AA14" s="5">
        <f t="shared" si="9"/>
        <v>5.5999999999999991E-3</v>
      </c>
      <c r="AB14" s="5">
        <f t="shared" si="9"/>
        <v>5.3999999999999994E-3</v>
      </c>
      <c r="AC14" s="5">
        <f t="shared" si="9"/>
        <v>5.1999999999999998E-3</v>
      </c>
      <c r="AD14" s="5">
        <f t="shared" si="9"/>
        <v>5.0000000000000001E-3</v>
      </c>
      <c r="AE14" s="5">
        <f t="shared" si="9"/>
        <v>4.8000000000000004E-3</v>
      </c>
      <c r="AF14" s="5">
        <f t="shared" si="9"/>
        <v>4.6000000000000008E-3</v>
      </c>
      <c r="AG14" s="5">
        <f t="shared" si="9"/>
        <v>4.4000000000000011E-3</v>
      </c>
      <c r="AH14" s="5">
        <f t="shared" si="9"/>
        <v>4.2000000000000015E-3</v>
      </c>
      <c r="AI14" s="5">
        <f t="shared" si="9"/>
        <v>4.0000000000000018E-3</v>
      </c>
      <c r="AJ14" s="5">
        <f t="shared" si="9"/>
        <v>3.8000000000000017E-3</v>
      </c>
      <c r="AK14" s="5">
        <f t="shared" si="9"/>
        <v>3.6000000000000016E-3</v>
      </c>
      <c r="AL14" s="5">
        <f t="shared" si="9"/>
        <v>3.4000000000000015E-3</v>
      </c>
      <c r="AM14" s="5">
        <f t="shared" si="9"/>
        <v>3.2000000000000015E-3</v>
      </c>
      <c r="AN14" s="5">
        <f t="shared" si="9"/>
        <v>3.0000000000000014E-3</v>
      </c>
      <c r="AO14" s="5">
        <f t="shared" si="9"/>
        <v>2.8000000000000013E-3</v>
      </c>
      <c r="AP14" s="5">
        <f t="shared" si="9"/>
        <v>2.6000000000000012E-3</v>
      </c>
      <c r="AQ14" s="5">
        <f t="shared" si="9"/>
        <v>2.4000000000000011E-3</v>
      </c>
      <c r="AR14" s="5">
        <f t="shared" si="9"/>
        <v>2.200000000000001E-3</v>
      </c>
      <c r="AS14" s="7"/>
      <c r="AT14" s="7"/>
      <c r="AU14" s="7"/>
      <c r="AV14" s="7"/>
      <c r="AW14" s="7"/>
      <c r="AX14" s="7"/>
    </row>
    <row r="15" spans="2:50" x14ac:dyDescent="0.15">
      <c r="B15">
        <v>0</v>
      </c>
      <c r="D15" t="s">
        <v>9</v>
      </c>
      <c r="E15" s="5">
        <f>graphs!C9</f>
        <v>3.0000000000000001E-3</v>
      </c>
      <c r="F15" s="5">
        <f>E15+$B15</f>
        <v>3.0000000000000001E-3</v>
      </c>
      <c r="G15" s="5">
        <f>F15+$B15</f>
        <v>3.0000000000000001E-3</v>
      </c>
      <c r="H15" s="5">
        <f t="shared" si="9"/>
        <v>3.0000000000000001E-3</v>
      </c>
      <c r="I15" s="5">
        <f t="shared" si="9"/>
        <v>3.0000000000000001E-3</v>
      </c>
      <c r="J15" s="5">
        <f t="shared" si="9"/>
        <v>3.0000000000000001E-3</v>
      </c>
      <c r="K15" s="5">
        <f t="shared" si="9"/>
        <v>3.0000000000000001E-3</v>
      </c>
      <c r="L15" s="5">
        <f t="shared" si="9"/>
        <v>3.0000000000000001E-3</v>
      </c>
      <c r="M15" s="5">
        <f t="shared" si="9"/>
        <v>3.0000000000000001E-3</v>
      </c>
      <c r="N15" s="5">
        <f t="shared" si="9"/>
        <v>3.0000000000000001E-3</v>
      </c>
      <c r="O15" s="5">
        <f t="shared" si="9"/>
        <v>3.0000000000000001E-3</v>
      </c>
      <c r="P15" s="5">
        <f t="shared" si="9"/>
        <v>3.0000000000000001E-3</v>
      </c>
      <c r="Q15" s="5">
        <f t="shared" si="9"/>
        <v>3.0000000000000001E-3</v>
      </c>
      <c r="R15" s="5">
        <f t="shared" si="9"/>
        <v>3.0000000000000001E-3</v>
      </c>
      <c r="S15" s="5">
        <f t="shared" si="9"/>
        <v>3.0000000000000001E-3</v>
      </c>
      <c r="T15" s="5">
        <f t="shared" si="9"/>
        <v>3.0000000000000001E-3</v>
      </c>
      <c r="U15" s="5">
        <f t="shared" si="9"/>
        <v>3.0000000000000001E-3</v>
      </c>
      <c r="V15" s="5">
        <f t="shared" si="9"/>
        <v>3.0000000000000001E-3</v>
      </c>
      <c r="W15" s="5">
        <f t="shared" si="9"/>
        <v>3.0000000000000001E-3</v>
      </c>
      <c r="X15" s="5">
        <f t="shared" si="9"/>
        <v>3.0000000000000001E-3</v>
      </c>
      <c r="Y15" s="5">
        <f t="shared" si="9"/>
        <v>3.0000000000000001E-3</v>
      </c>
      <c r="Z15" s="5">
        <f t="shared" si="9"/>
        <v>3.0000000000000001E-3</v>
      </c>
      <c r="AA15" s="5">
        <f t="shared" si="9"/>
        <v>3.0000000000000001E-3</v>
      </c>
      <c r="AB15" s="5">
        <f t="shared" si="9"/>
        <v>3.0000000000000001E-3</v>
      </c>
      <c r="AC15" s="5">
        <f t="shared" si="9"/>
        <v>3.0000000000000001E-3</v>
      </c>
      <c r="AD15" s="5">
        <f t="shared" si="9"/>
        <v>3.0000000000000001E-3</v>
      </c>
      <c r="AE15" s="5">
        <f t="shared" si="9"/>
        <v>3.0000000000000001E-3</v>
      </c>
      <c r="AF15" s="5">
        <f t="shared" si="9"/>
        <v>3.0000000000000001E-3</v>
      </c>
      <c r="AG15" s="5">
        <f t="shared" si="9"/>
        <v>3.0000000000000001E-3</v>
      </c>
      <c r="AH15" s="5">
        <f t="shared" si="9"/>
        <v>3.0000000000000001E-3</v>
      </c>
      <c r="AI15" s="5">
        <f t="shared" si="9"/>
        <v>3.0000000000000001E-3</v>
      </c>
      <c r="AJ15" s="5">
        <f t="shared" si="9"/>
        <v>3.0000000000000001E-3</v>
      </c>
      <c r="AK15" s="5">
        <f t="shared" si="9"/>
        <v>3.0000000000000001E-3</v>
      </c>
      <c r="AL15" s="5">
        <f t="shared" si="9"/>
        <v>3.0000000000000001E-3</v>
      </c>
      <c r="AM15" s="5">
        <f t="shared" si="9"/>
        <v>3.0000000000000001E-3</v>
      </c>
      <c r="AN15" s="5">
        <f t="shared" si="9"/>
        <v>3.0000000000000001E-3</v>
      </c>
      <c r="AO15" s="5">
        <f t="shared" si="9"/>
        <v>3.0000000000000001E-3</v>
      </c>
      <c r="AP15" s="5">
        <f t="shared" si="9"/>
        <v>3.0000000000000001E-3</v>
      </c>
      <c r="AQ15" s="5">
        <f t="shared" si="9"/>
        <v>3.0000000000000001E-3</v>
      </c>
      <c r="AR15" s="5">
        <f t="shared" si="9"/>
        <v>3.0000000000000001E-3</v>
      </c>
      <c r="AS15" s="9"/>
      <c r="AT15" s="9"/>
      <c r="AU15" s="9"/>
      <c r="AV15" s="9"/>
      <c r="AW15" s="9"/>
      <c r="AX15" s="9"/>
    </row>
    <row r="16" spans="2:50" x14ac:dyDescent="0.15">
      <c r="C16" s="8" t="s">
        <v>10</v>
      </c>
      <c r="D16" t="s">
        <v>11</v>
      </c>
      <c r="E16" s="9">
        <f>E10*E14</f>
        <v>15</v>
      </c>
      <c r="F16" s="9">
        <f t="shared" ref="F16:AR16" si="10">F10*F14</f>
        <v>14.7</v>
      </c>
      <c r="G16" s="9">
        <f t="shared" si="10"/>
        <v>14.399999999999999</v>
      </c>
      <c r="H16" s="9">
        <f t="shared" si="10"/>
        <v>14.099999999999998</v>
      </c>
      <c r="I16" s="9">
        <f t="shared" si="10"/>
        <v>13.799999999999997</v>
      </c>
      <c r="J16" s="9">
        <f t="shared" si="10"/>
        <v>13.499999999999996</v>
      </c>
      <c r="K16" s="9">
        <f t="shared" si="10"/>
        <v>13.199999999999996</v>
      </c>
      <c r="L16" s="9">
        <f t="shared" si="10"/>
        <v>12.899999999999995</v>
      </c>
      <c r="M16" s="9">
        <f t="shared" si="10"/>
        <v>12.599999999999994</v>
      </c>
      <c r="N16" s="9">
        <f t="shared" si="10"/>
        <v>12.299999999999994</v>
      </c>
      <c r="O16" s="9">
        <f t="shared" si="10"/>
        <v>11.999999999999993</v>
      </c>
      <c r="P16" s="9">
        <f t="shared" si="10"/>
        <v>11.699999999999992</v>
      </c>
      <c r="Q16" s="9">
        <f t="shared" si="10"/>
        <v>11.399999999999993</v>
      </c>
      <c r="R16" s="9">
        <f t="shared" si="10"/>
        <v>11.099999999999994</v>
      </c>
      <c r="S16" s="9">
        <f t="shared" si="10"/>
        <v>10.799999999999995</v>
      </c>
      <c r="T16" s="9">
        <f t="shared" si="10"/>
        <v>10.499999999999995</v>
      </c>
      <c r="U16" s="9">
        <f t="shared" si="10"/>
        <v>10.199999999999996</v>
      </c>
      <c r="V16" s="9">
        <f t="shared" si="10"/>
        <v>9.8999999999999968</v>
      </c>
      <c r="W16" s="9">
        <f t="shared" si="10"/>
        <v>9.5999999999999961</v>
      </c>
      <c r="X16" s="9">
        <f t="shared" si="10"/>
        <v>9.2999999999999972</v>
      </c>
      <c r="Y16" s="9">
        <f t="shared" si="10"/>
        <v>8.9999999999999982</v>
      </c>
      <c r="Z16" s="9">
        <f t="shared" si="10"/>
        <v>8.6999999999999975</v>
      </c>
      <c r="AA16" s="9">
        <f t="shared" si="10"/>
        <v>8.3999999999999986</v>
      </c>
      <c r="AB16" s="9">
        <f t="shared" si="10"/>
        <v>8.1</v>
      </c>
      <c r="AC16" s="9">
        <f t="shared" si="10"/>
        <v>7.8</v>
      </c>
      <c r="AD16" s="9">
        <f t="shared" si="10"/>
        <v>7.5</v>
      </c>
      <c r="AE16" s="9">
        <f t="shared" si="10"/>
        <v>7.2000000000000011</v>
      </c>
      <c r="AF16" s="9">
        <f t="shared" si="10"/>
        <v>6.9000000000000012</v>
      </c>
      <c r="AG16" s="9">
        <f t="shared" si="10"/>
        <v>6.6000000000000014</v>
      </c>
      <c r="AH16" s="9">
        <f t="shared" si="10"/>
        <v>6.3000000000000025</v>
      </c>
      <c r="AI16" s="9">
        <f t="shared" si="10"/>
        <v>6.0000000000000027</v>
      </c>
      <c r="AJ16" s="9">
        <f t="shared" si="10"/>
        <v>5.7000000000000028</v>
      </c>
      <c r="AK16" s="9">
        <f t="shared" si="10"/>
        <v>5.4000000000000021</v>
      </c>
      <c r="AL16" s="9">
        <f t="shared" si="10"/>
        <v>5.1000000000000023</v>
      </c>
      <c r="AM16" s="9">
        <f t="shared" si="10"/>
        <v>4.8000000000000025</v>
      </c>
      <c r="AN16" s="9">
        <f t="shared" si="10"/>
        <v>4.5000000000000018</v>
      </c>
      <c r="AO16" s="9">
        <f t="shared" si="10"/>
        <v>4.200000000000002</v>
      </c>
      <c r="AP16" s="9">
        <f t="shared" si="10"/>
        <v>3.9000000000000017</v>
      </c>
      <c r="AQ16" s="9">
        <f t="shared" si="10"/>
        <v>3.6000000000000014</v>
      </c>
      <c r="AR16" s="9">
        <f t="shared" si="10"/>
        <v>3.3000000000000016</v>
      </c>
      <c r="AS16" s="11"/>
      <c r="AT16" s="11"/>
      <c r="AU16" s="11"/>
      <c r="AV16" s="11"/>
      <c r="AW16" s="11"/>
      <c r="AX16" s="11"/>
    </row>
    <row r="17" spans="2:50" x14ac:dyDescent="0.15">
      <c r="C17" s="8" t="s">
        <v>10</v>
      </c>
      <c r="D17" t="s">
        <v>12</v>
      </c>
      <c r="E17" s="11">
        <f>E16/(1+E15)</f>
        <v>14.955134596211368</v>
      </c>
      <c r="F17" s="11">
        <f t="shared" ref="F17:AR17" si="11">F16/(1+F15)</f>
        <v>14.65603190428714</v>
      </c>
      <c r="G17" s="11">
        <f t="shared" si="11"/>
        <v>14.356929212362912</v>
      </c>
      <c r="H17" s="11">
        <f t="shared" si="11"/>
        <v>14.057826520438683</v>
      </c>
      <c r="I17" s="11">
        <f t="shared" si="11"/>
        <v>13.758723828514455</v>
      </c>
      <c r="J17" s="11">
        <f t="shared" si="11"/>
        <v>13.459621136590227</v>
      </c>
      <c r="K17" s="11">
        <f t="shared" si="11"/>
        <v>13.160518444666</v>
      </c>
      <c r="L17" s="11">
        <f t="shared" si="11"/>
        <v>12.86141575274177</v>
      </c>
      <c r="M17" s="11">
        <f t="shared" si="11"/>
        <v>12.562313060817543</v>
      </c>
      <c r="N17" s="11">
        <f t="shared" si="11"/>
        <v>12.263210368893315</v>
      </c>
      <c r="O17" s="11">
        <f t="shared" si="11"/>
        <v>11.964107676969087</v>
      </c>
      <c r="P17" s="11">
        <f t="shared" si="11"/>
        <v>11.66500498504486</v>
      </c>
      <c r="Q17" s="11">
        <f t="shared" si="11"/>
        <v>11.365902293120632</v>
      </c>
      <c r="R17" s="11">
        <f t="shared" si="11"/>
        <v>11.066799601196406</v>
      </c>
      <c r="S17" s="11">
        <f t="shared" si="11"/>
        <v>10.76769690927218</v>
      </c>
      <c r="T17" s="11">
        <f t="shared" si="11"/>
        <v>10.468594217347952</v>
      </c>
      <c r="U17" s="11">
        <f t="shared" si="11"/>
        <v>10.169491525423725</v>
      </c>
      <c r="V17" s="11">
        <f t="shared" si="11"/>
        <v>9.8703888334994989</v>
      </c>
      <c r="W17" s="11">
        <f t="shared" si="11"/>
        <v>9.5712861415752712</v>
      </c>
      <c r="X17" s="11">
        <f t="shared" si="11"/>
        <v>9.2721834496510454</v>
      </c>
      <c r="Y17" s="11">
        <f t="shared" si="11"/>
        <v>8.9730807577268195</v>
      </c>
      <c r="Z17" s="11">
        <f t="shared" si="11"/>
        <v>8.67397806580259</v>
      </c>
      <c r="AA17" s="11">
        <f t="shared" si="11"/>
        <v>8.3748753738783641</v>
      </c>
      <c r="AB17" s="11">
        <f t="shared" si="11"/>
        <v>8.0757726819541382</v>
      </c>
      <c r="AC17" s="11">
        <f t="shared" si="11"/>
        <v>7.7766699900299106</v>
      </c>
      <c r="AD17" s="11">
        <f t="shared" si="11"/>
        <v>7.4775672981056838</v>
      </c>
      <c r="AE17" s="11">
        <f t="shared" si="11"/>
        <v>7.1784646061814579</v>
      </c>
      <c r="AF17" s="11">
        <f t="shared" si="11"/>
        <v>6.8793619142572302</v>
      </c>
      <c r="AG17" s="11">
        <f t="shared" si="11"/>
        <v>6.5802592223330034</v>
      </c>
      <c r="AH17" s="11">
        <f t="shared" si="11"/>
        <v>6.2811565304087766</v>
      </c>
      <c r="AI17" s="11">
        <f t="shared" si="11"/>
        <v>5.9820538384845499</v>
      </c>
      <c r="AJ17" s="11">
        <f t="shared" si="11"/>
        <v>5.6829511465603222</v>
      </c>
      <c r="AK17" s="11">
        <f t="shared" si="11"/>
        <v>5.3838484546360945</v>
      </c>
      <c r="AL17" s="11">
        <f t="shared" si="11"/>
        <v>5.0847457627118668</v>
      </c>
      <c r="AM17" s="11">
        <f t="shared" si="11"/>
        <v>4.7856430707876401</v>
      </c>
      <c r="AN17" s="11">
        <f t="shared" si="11"/>
        <v>4.4865403788634124</v>
      </c>
      <c r="AO17" s="11">
        <f t="shared" si="11"/>
        <v>4.1874376869391847</v>
      </c>
      <c r="AP17" s="11">
        <f t="shared" si="11"/>
        <v>3.8883349950149571</v>
      </c>
      <c r="AQ17" s="11">
        <f t="shared" si="11"/>
        <v>3.5892323030907298</v>
      </c>
      <c r="AR17" s="11">
        <f t="shared" si="11"/>
        <v>3.2901296111665026</v>
      </c>
    </row>
    <row r="18" spans="2:50" x14ac:dyDescent="0.15">
      <c r="AS18" s="10"/>
      <c r="AT18" s="10"/>
      <c r="AU18" s="10"/>
      <c r="AV18" s="10"/>
      <c r="AW18" s="10"/>
      <c r="AX18" s="10"/>
    </row>
    <row r="19" spans="2:50" x14ac:dyDescent="0.15">
      <c r="C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2"/>
      <c r="AT19" s="12"/>
      <c r="AU19" s="12"/>
      <c r="AV19" s="12"/>
      <c r="AW19" s="12"/>
      <c r="AX19" s="12"/>
    </row>
    <row r="20" spans="2:50" x14ac:dyDescent="0.15">
      <c r="B20" s="1" t="s">
        <v>40</v>
      </c>
      <c r="C20" s="8" t="s">
        <v>13</v>
      </c>
      <c r="D20" t="s">
        <v>11</v>
      </c>
      <c r="E20" s="12">
        <f>((E9-E8-(E17/2))-(E9*E15))*E11</f>
        <v>-0.50756729810568402</v>
      </c>
      <c r="F20" s="12">
        <f t="shared" ref="F20:AR20" si="12">((F9-F8-(F17/2))-(F9*F15))*F11</f>
        <v>-0.35801595214357018</v>
      </c>
      <c r="G20" s="12">
        <f t="shared" si="12"/>
        <v>-0.20846460618145635</v>
      </c>
      <c r="H20" s="12">
        <f t="shared" si="12"/>
        <v>-5.8913260219341623E-2</v>
      </c>
      <c r="I20" s="12">
        <f t="shared" si="12"/>
        <v>9.0638085742772212E-2</v>
      </c>
      <c r="J20" s="12">
        <f t="shared" si="12"/>
        <v>0.24018943170488605</v>
      </c>
      <c r="K20" s="12">
        <f t="shared" si="12"/>
        <v>0.38974077766699988</v>
      </c>
      <c r="L20" s="12">
        <f t="shared" si="12"/>
        <v>0.53929212362911461</v>
      </c>
      <c r="M20" s="12">
        <f t="shared" si="12"/>
        <v>0.68884346959122844</v>
      </c>
      <c r="N20" s="12">
        <f t="shared" si="12"/>
        <v>0.83839481555334228</v>
      </c>
      <c r="O20" s="12">
        <f t="shared" si="12"/>
        <v>0.98794616151545611</v>
      </c>
      <c r="P20" s="12">
        <f t="shared" si="12"/>
        <v>1.1374975074775699</v>
      </c>
      <c r="Q20" s="12">
        <f t="shared" si="12"/>
        <v>1.2870488534396838</v>
      </c>
      <c r="R20" s="12">
        <f t="shared" si="12"/>
        <v>1.4366001994017967</v>
      </c>
      <c r="S20" s="12">
        <f t="shared" si="12"/>
        <v>1.5861515453639097</v>
      </c>
      <c r="T20" s="12">
        <f t="shared" si="12"/>
        <v>1.7357028913260235</v>
      </c>
      <c r="U20" s="12">
        <f t="shared" si="12"/>
        <v>1.8852542372881373</v>
      </c>
      <c r="V20" s="12">
        <f t="shared" si="12"/>
        <v>2.0348055832502503</v>
      </c>
      <c r="W20" s="12">
        <f t="shared" si="12"/>
        <v>2.1843569292123641</v>
      </c>
      <c r="X20" s="12">
        <f t="shared" si="12"/>
        <v>2.3339082751744771</v>
      </c>
      <c r="Y20" s="12">
        <f t="shared" si="12"/>
        <v>2.48345962113659</v>
      </c>
      <c r="Z20" s="12">
        <f t="shared" si="12"/>
        <v>2.6330109670987047</v>
      </c>
      <c r="AA20" s="12">
        <f t="shared" si="12"/>
        <v>2.7825623130608177</v>
      </c>
      <c r="AB20" s="12">
        <f t="shared" si="12"/>
        <v>2.9321136590229306</v>
      </c>
      <c r="AC20" s="12">
        <f t="shared" si="12"/>
        <v>3.0816650049850445</v>
      </c>
      <c r="AD20" s="12">
        <f t="shared" si="12"/>
        <v>3.2312163509471583</v>
      </c>
      <c r="AE20" s="12">
        <f t="shared" si="12"/>
        <v>3.3807676969092713</v>
      </c>
      <c r="AF20" s="12">
        <f t="shared" si="12"/>
        <v>3.5303190428713842</v>
      </c>
      <c r="AG20" s="12">
        <f t="shared" si="12"/>
        <v>3.679870388833498</v>
      </c>
      <c r="AH20" s="12">
        <f t="shared" si="12"/>
        <v>3.8294217347956119</v>
      </c>
      <c r="AI20" s="12">
        <f t="shared" si="12"/>
        <v>3.9789730807577248</v>
      </c>
      <c r="AJ20" s="12">
        <f t="shared" si="12"/>
        <v>4.1285244267198387</v>
      </c>
      <c r="AK20" s="12">
        <f t="shared" si="12"/>
        <v>4.2780757726819525</v>
      </c>
      <c r="AL20" s="12">
        <f t="shared" si="12"/>
        <v>4.4276271186440663</v>
      </c>
      <c r="AM20" s="12">
        <f t="shared" si="12"/>
        <v>4.5771784646061802</v>
      </c>
      <c r="AN20" s="12">
        <f t="shared" si="12"/>
        <v>4.7267298105682931</v>
      </c>
      <c r="AO20" s="12">
        <f t="shared" si="12"/>
        <v>4.8762811565304078</v>
      </c>
      <c r="AP20" s="12">
        <f t="shared" si="12"/>
        <v>5.0258325024925208</v>
      </c>
      <c r="AQ20" s="12">
        <f t="shared" si="12"/>
        <v>5.1753838484546355</v>
      </c>
      <c r="AR20" s="12">
        <f t="shared" si="12"/>
        <v>5.3249351944167485</v>
      </c>
      <c r="AS20" s="9"/>
      <c r="AT20" s="9"/>
      <c r="AU20" s="9"/>
      <c r="AV20" s="9"/>
      <c r="AW20" s="9"/>
      <c r="AX20" s="9"/>
    </row>
    <row r="21" spans="2:50" x14ac:dyDescent="0.15">
      <c r="B21" t="s">
        <v>14</v>
      </c>
      <c r="C21" s="8" t="s">
        <v>13</v>
      </c>
      <c r="D21" t="s">
        <v>15</v>
      </c>
      <c r="E21" s="9">
        <f>(E20/E14)</f>
        <v>-50.756729810568402</v>
      </c>
      <c r="F21" s="9">
        <f t="shared" ref="F21:AR21" si="13">(F20/F14)</f>
        <v>-36.532240014650021</v>
      </c>
      <c r="G21" s="9">
        <f t="shared" si="13"/>
        <v>-21.715063143901705</v>
      </c>
      <c r="H21" s="9">
        <f t="shared" si="13"/>
        <v>-6.267368108440599</v>
      </c>
      <c r="I21" s="9">
        <f t="shared" si="13"/>
        <v>9.8519658416056775</v>
      </c>
      <c r="J21" s="9">
        <f t="shared" si="13"/>
        <v>26.687714633876233</v>
      </c>
      <c r="K21" s="9">
        <f t="shared" si="13"/>
        <v>44.288724734886365</v>
      </c>
      <c r="L21" s="9">
        <f t="shared" si="13"/>
        <v>62.708386468501722</v>
      </c>
      <c r="M21" s="9">
        <f t="shared" si="13"/>
        <v>82.005174951336755</v>
      </c>
      <c r="N21" s="9">
        <f t="shared" si="13"/>
        <v>102.24327018943204</v>
      </c>
      <c r="O21" s="9">
        <f t="shared" si="13"/>
        <v>123.4932701894321</v>
      </c>
      <c r="P21" s="9">
        <f t="shared" si="13"/>
        <v>145.83301377917573</v>
      </c>
      <c r="Q21" s="9">
        <f t="shared" si="13"/>
        <v>169.34853334732691</v>
      </c>
      <c r="R21" s="9">
        <f t="shared" si="13"/>
        <v>194.13516208132398</v>
      </c>
      <c r="S21" s="9">
        <f t="shared" si="13"/>
        <v>220.29882574498757</v>
      </c>
      <c r="T21" s="9">
        <f t="shared" si="13"/>
        <v>247.95755590371778</v>
      </c>
      <c r="U21" s="9">
        <f t="shared" si="13"/>
        <v>277.24327018943211</v>
      </c>
      <c r="V21" s="9">
        <f t="shared" si="13"/>
        <v>308.30387625003806</v>
      </c>
      <c r="W21" s="9">
        <f t="shared" si="13"/>
        <v>341.305770189432</v>
      </c>
      <c r="X21" s="9">
        <f t="shared" si="13"/>
        <v>376.43681857652865</v>
      </c>
      <c r="Y21" s="9">
        <f t="shared" si="13"/>
        <v>413.90993685609845</v>
      </c>
      <c r="Z21" s="9">
        <f t="shared" si="13"/>
        <v>453.96740812046642</v>
      </c>
      <c r="AA21" s="9">
        <f t="shared" si="13"/>
        <v>496.88612733228894</v>
      </c>
      <c r="AB21" s="9">
        <f t="shared" si="13"/>
        <v>542.98401093017242</v>
      </c>
      <c r="AC21" s="9">
        <f t="shared" si="13"/>
        <v>592.62788557404701</v>
      </c>
      <c r="AD21" s="9">
        <f t="shared" si="13"/>
        <v>646.24327018943166</v>
      </c>
      <c r="AE21" s="9">
        <f t="shared" si="13"/>
        <v>704.3266035227648</v>
      </c>
      <c r="AF21" s="9">
        <f t="shared" si="13"/>
        <v>767.46066149377907</v>
      </c>
      <c r="AG21" s="9">
        <f t="shared" si="13"/>
        <v>836.33417928034021</v>
      </c>
      <c r="AH21" s="9">
        <f t="shared" si="13"/>
        <v>911.76707971324061</v>
      </c>
      <c r="AI21" s="9">
        <f t="shared" si="13"/>
        <v>994.74327018943075</v>
      </c>
      <c r="AJ21" s="9">
        <f t="shared" si="13"/>
        <v>1086.4537965052202</v>
      </c>
      <c r="AK21" s="9">
        <f t="shared" si="13"/>
        <v>1188.3543813005417</v>
      </c>
      <c r="AL21" s="9">
        <f t="shared" si="13"/>
        <v>1302.2432701894306</v>
      </c>
      <c r="AM21" s="9">
        <f t="shared" si="13"/>
        <v>1430.3682701894306</v>
      </c>
      <c r="AN21" s="9">
        <f t="shared" si="13"/>
        <v>1575.5766035227637</v>
      </c>
      <c r="AO21" s="9">
        <f t="shared" si="13"/>
        <v>1741.5289844751449</v>
      </c>
      <c r="AP21" s="9">
        <f t="shared" si="13"/>
        <v>1933.0125009586609</v>
      </c>
      <c r="AQ21" s="9">
        <f t="shared" si="13"/>
        <v>2156.4099368560969</v>
      </c>
      <c r="AR21" s="9">
        <f t="shared" si="13"/>
        <v>2420.4250883712484</v>
      </c>
      <c r="AS21" s="9"/>
      <c r="AT21" s="9"/>
      <c r="AU21" s="9"/>
      <c r="AV21" s="9"/>
      <c r="AW21" s="9"/>
      <c r="AX21" s="9"/>
    </row>
    <row r="22" spans="2:50" x14ac:dyDescent="0.15">
      <c r="C22" s="8" t="s">
        <v>16</v>
      </c>
      <c r="D22" t="s">
        <v>17</v>
      </c>
      <c r="E22" s="9">
        <f>E21*E15</f>
        <v>-0.1522701894317052</v>
      </c>
      <c r="F22" s="9">
        <f t="shared" ref="F22:AR22" si="14">F21*F15</f>
        <v>-0.10959672004395006</v>
      </c>
      <c r="G22" s="9">
        <f t="shared" si="14"/>
        <v>-6.5145189431705122E-2</v>
      </c>
      <c r="H22" s="9">
        <f t="shared" si="14"/>
        <v>-1.8802104325321797E-2</v>
      </c>
      <c r="I22" s="9">
        <f t="shared" si="14"/>
        <v>2.9555897524817035E-2</v>
      </c>
      <c r="J22" s="9">
        <f t="shared" si="14"/>
        <v>8.0063143901628706E-2</v>
      </c>
      <c r="K22" s="9">
        <f t="shared" si="14"/>
        <v>0.1328661742046591</v>
      </c>
      <c r="L22" s="9">
        <f t="shared" si="14"/>
        <v>0.18812515940550517</v>
      </c>
      <c r="M22" s="9">
        <f t="shared" si="14"/>
        <v>0.24601552485401026</v>
      </c>
      <c r="N22" s="9">
        <f t="shared" si="14"/>
        <v>0.30672981056829612</v>
      </c>
      <c r="O22" s="9">
        <f t="shared" si="14"/>
        <v>0.37047981056829632</v>
      </c>
      <c r="P22" s="9">
        <f t="shared" si="14"/>
        <v>0.43749904133752721</v>
      </c>
      <c r="Q22" s="9">
        <f t="shared" si="14"/>
        <v>0.50804560004198074</v>
      </c>
      <c r="R22" s="9">
        <f t="shared" si="14"/>
        <v>0.58240548624397193</v>
      </c>
      <c r="S22" s="9">
        <f t="shared" si="14"/>
        <v>0.6608964772349627</v>
      </c>
      <c r="T22" s="9">
        <f t="shared" si="14"/>
        <v>0.74387266771115335</v>
      </c>
      <c r="U22" s="9">
        <f t="shared" si="14"/>
        <v>0.83172981056829631</v>
      </c>
      <c r="V22" s="9">
        <f t="shared" si="14"/>
        <v>0.92491162875011423</v>
      </c>
      <c r="W22" s="9">
        <f t="shared" si="14"/>
        <v>1.0239173105682959</v>
      </c>
      <c r="X22" s="9">
        <f t="shared" si="14"/>
        <v>1.1293104557295859</v>
      </c>
      <c r="Y22" s="9">
        <f t="shared" si="14"/>
        <v>1.2417298105682955</v>
      </c>
      <c r="Z22" s="9">
        <f t="shared" si="14"/>
        <v>1.3619022243613992</v>
      </c>
      <c r="AA22" s="9">
        <f t="shared" si="14"/>
        <v>1.4906583819968668</v>
      </c>
      <c r="AB22" s="9">
        <f t="shared" si="14"/>
        <v>1.6289520327905174</v>
      </c>
      <c r="AC22" s="9">
        <f t="shared" si="14"/>
        <v>1.777883656722141</v>
      </c>
      <c r="AD22" s="9">
        <f t="shared" si="14"/>
        <v>1.9387298105682951</v>
      </c>
      <c r="AE22" s="9">
        <f t="shared" si="14"/>
        <v>2.1129798105682944</v>
      </c>
      <c r="AF22" s="9">
        <f t="shared" si="14"/>
        <v>2.3023819844813374</v>
      </c>
      <c r="AG22" s="9">
        <f t="shared" si="14"/>
        <v>2.5090025378410208</v>
      </c>
      <c r="AH22" s="9">
        <f t="shared" si="14"/>
        <v>2.735301239139722</v>
      </c>
      <c r="AI22" s="9">
        <f t="shared" si="14"/>
        <v>2.9842298105682925</v>
      </c>
      <c r="AJ22" s="9">
        <f t="shared" si="14"/>
        <v>3.2593613895156608</v>
      </c>
      <c r="AK22" s="9">
        <f t="shared" si="14"/>
        <v>3.5650631439016252</v>
      </c>
      <c r="AL22" s="9">
        <f t="shared" si="14"/>
        <v>3.9067298105682919</v>
      </c>
      <c r="AM22" s="9">
        <f t="shared" si="14"/>
        <v>4.2911048105682923</v>
      </c>
      <c r="AN22" s="9">
        <f t="shared" si="14"/>
        <v>4.7267298105682913</v>
      </c>
      <c r="AO22" s="9">
        <f t="shared" si="14"/>
        <v>5.224586953425435</v>
      </c>
      <c r="AP22" s="9">
        <f t="shared" si="14"/>
        <v>5.7990375028759829</v>
      </c>
      <c r="AQ22" s="9">
        <f t="shared" si="14"/>
        <v>6.4692298105682911</v>
      </c>
      <c r="AR22" s="9">
        <f t="shared" si="14"/>
        <v>7.2612752651137455</v>
      </c>
      <c r="AS22" s="13"/>
      <c r="AT22" s="13"/>
      <c r="AU22" s="13"/>
      <c r="AV22" s="13"/>
      <c r="AW22" s="13"/>
      <c r="AX22" s="13"/>
    </row>
    <row r="23" spans="2:50" x14ac:dyDescent="0.15">
      <c r="C23" s="8" t="s">
        <v>13</v>
      </c>
      <c r="D23" t="s">
        <v>18</v>
      </c>
      <c r="E23" s="13">
        <f>E21+E22</f>
        <v>-50.909000000000106</v>
      </c>
      <c r="F23" s="13">
        <f t="shared" ref="F23:AR23" si="15">F21+F22</f>
        <v>-36.641836734693975</v>
      </c>
      <c r="G23" s="13">
        <f t="shared" si="15"/>
        <v>-21.780208333333409</v>
      </c>
      <c r="H23" s="13">
        <f t="shared" si="15"/>
        <v>-6.2861702127659207</v>
      </c>
      <c r="I23" s="13">
        <f t="shared" si="15"/>
        <v>9.8815217391304948</v>
      </c>
      <c r="J23" s="13">
        <f t="shared" si="15"/>
        <v>26.767777777777862</v>
      </c>
      <c r="K23" s="13">
        <f t="shared" si="15"/>
        <v>44.421590909091023</v>
      </c>
      <c r="L23" s="13">
        <f t="shared" si="15"/>
        <v>62.89651162790723</v>
      </c>
      <c r="M23" s="13">
        <f t="shared" si="15"/>
        <v>82.251190476190772</v>
      </c>
      <c r="N23" s="13">
        <f t="shared" si="15"/>
        <v>102.55000000000034</v>
      </c>
      <c r="O23" s="13">
        <f t="shared" si="15"/>
        <v>123.86375000000039</v>
      </c>
      <c r="P23" s="13">
        <f t="shared" si="15"/>
        <v>146.27051282051326</v>
      </c>
      <c r="Q23" s="13">
        <f t="shared" si="15"/>
        <v>169.85657894736889</v>
      </c>
      <c r="R23" s="13">
        <f t="shared" si="15"/>
        <v>194.71756756756795</v>
      </c>
      <c r="S23" s="13">
        <f t="shared" si="15"/>
        <v>220.95972222222252</v>
      </c>
      <c r="T23" s="13">
        <f t="shared" si="15"/>
        <v>248.70142857142892</v>
      </c>
      <c r="U23" s="13">
        <f t="shared" si="15"/>
        <v>278.07500000000039</v>
      </c>
      <c r="V23" s="13">
        <f t="shared" si="15"/>
        <v>309.22878787878818</v>
      </c>
      <c r="W23" s="13">
        <f t="shared" si="15"/>
        <v>342.32968750000032</v>
      </c>
      <c r="X23" s="13">
        <f t="shared" si="15"/>
        <v>377.56612903225823</v>
      </c>
      <c r="Y23" s="13">
        <f t="shared" si="15"/>
        <v>415.15166666666676</v>
      </c>
      <c r="Z23" s="13">
        <f t="shared" si="15"/>
        <v>455.32931034482783</v>
      </c>
      <c r="AA23" s="13">
        <f t="shared" si="15"/>
        <v>498.3767857142858</v>
      </c>
      <c r="AB23" s="13">
        <f t="shared" si="15"/>
        <v>544.61296296296291</v>
      </c>
      <c r="AC23" s="13">
        <f t="shared" si="15"/>
        <v>594.40576923076912</v>
      </c>
      <c r="AD23" s="13">
        <f t="shared" si="15"/>
        <v>648.1819999999999</v>
      </c>
      <c r="AE23" s="13">
        <f t="shared" si="15"/>
        <v>706.43958333333308</v>
      </c>
      <c r="AF23" s="13">
        <f t="shared" si="15"/>
        <v>769.76304347826044</v>
      </c>
      <c r="AG23" s="13">
        <f t="shared" si="15"/>
        <v>838.84318181818128</v>
      </c>
      <c r="AH23" s="13">
        <f t="shared" si="15"/>
        <v>914.50238095238035</v>
      </c>
      <c r="AI23" s="13">
        <f t="shared" si="15"/>
        <v>997.72749999999905</v>
      </c>
      <c r="AJ23" s="13">
        <f t="shared" si="15"/>
        <v>1089.7131578947358</v>
      </c>
      <c r="AK23" s="13">
        <f t="shared" si="15"/>
        <v>1191.9194444444433</v>
      </c>
      <c r="AL23" s="13">
        <f t="shared" si="15"/>
        <v>1306.149999999999</v>
      </c>
      <c r="AM23" s="13">
        <f t="shared" si="15"/>
        <v>1434.6593749999988</v>
      </c>
      <c r="AN23" s="13">
        <f t="shared" si="15"/>
        <v>1580.3033333333319</v>
      </c>
      <c r="AO23" s="13">
        <f t="shared" si="15"/>
        <v>1746.7535714285702</v>
      </c>
      <c r="AP23" s="13">
        <f t="shared" si="15"/>
        <v>1938.8115384615369</v>
      </c>
      <c r="AQ23" s="13">
        <f t="shared" si="15"/>
        <v>2162.8791666666652</v>
      </c>
      <c r="AR23" s="13">
        <f t="shared" si="15"/>
        <v>2427.6863636363623</v>
      </c>
      <c r="AS23" s="13"/>
      <c r="AT23" s="13"/>
      <c r="AU23" s="13"/>
      <c r="AV23" s="13"/>
      <c r="AW23" s="13"/>
      <c r="AX23" s="13"/>
    </row>
    <row r="24" spans="2:50" x14ac:dyDescent="0.15">
      <c r="C24" s="8" t="s">
        <v>13</v>
      </c>
      <c r="D24" t="s">
        <v>3</v>
      </c>
      <c r="E24" s="13">
        <f>E8</f>
        <v>1000</v>
      </c>
      <c r="F24" s="13">
        <f t="shared" ref="F24:AR24" si="16">F8</f>
        <v>1000</v>
      </c>
      <c r="G24" s="13">
        <f t="shared" si="16"/>
        <v>1000</v>
      </c>
      <c r="H24" s="13">
        <f t="shared" si="16"/>
        <v>1000</v>
      </c>
      <c r="I24" s="13">
        <f t="shared" si="16"/>
        <v>1000</v>
      </c>
      <c r="J24" s="13">
        <f t="shared" si="16"/>
        <v>1000</v>
      </c>
      <c r="K24" s="13">
        <f t="shared" si="16"/>
        <v>1000</v>
      </c>
      <c r="L24" s="13">
        <f t="shared" si="16"/>
        <v>1000</v>
      </c>
      <c r="M24" s="13">
        <f t="shared" si="16"/>
        <v>1000</v>
      </c>
      <c r="N24" s="13">
        <f t="shared" si="16"/>
        <v>1000</v>
      </c>
      <c r="O24" s="13">
        <f t="shared" si="16"/>
        <v>1000</v>
      </c>
      <c r="P24" s="13">
        <f t="shared" si="16"/>
        <v>1000</v>
      </c>
      <c r="Q24" s="13">
        <f t="shared" si="16"/>
        <v>1000</v>
      </c>
      <c r="R24" s="13">
        <f t="shared" si="16"/>
        <v>1000</v>
      </c>
      <c r="S24" s="13">
        <f t="shared" si="16"/>
        <v>1000</v>
      </c>
      <c r="T24" s="13">
        <f t="shared" si="16"/>
        <v>1000</v>
      </c>
      <c r="U24" s="13">
        <f t="shared" si="16"/>
        <v>1000</v>
      </c>
      <c r="V24" s="13">
        <f t="shared" si="16"/>
        <v>1000</v>
      </c>
      <c r="W24" s="13">
        <f t="shared" si="16"/>
        <v>1000</v>
      </c>
      <c r="X24" s="13">
        <f t="shared" si="16"/>
        <v>1000</v>
      </c>
      <c r="Y24" s="13">
        <f t="shared" si="16"/>
        <v>1000</v>
      </c>
      <c r="Z24" s="13">
        <f t="shared" si="16"/>
        <v>1000</v>
      </c>
      <c r="AA24" s="13">
        <f t="shared" si="16"/>
        <v>1000</v>
      </c>
      <c r="AB24" s="13">
        <f t="shared" si="16"/>
        <v>1000</v>
      </c>
      <c r="AC24" s="13">
        <f t="shared" si="16"/>
        <v>1000</v>
      </c>
      <c r="AD24" s="13">
        <f t="shared" si="16"/>
        <v>1000</v>
      </c>
      <c r="AE24" s="13">
        <f t="shared" si="16"/>
        <v>1000</v>
      </c>
      <c r="AF24" s="13">
        <f t="shared" si="16"/>
        <v>1000</v>
      </c>
      <c r="AG24" s="13">
        <f t="shared" si="16"/>
        <v>1000</v>
      </c>
      <c r="AH24" s="13">
        <f t="shared" si="16"/>
        <v>1000</v>
      </c>
      <c r="AI24" s="13">
        <f t="shared" si="16"/>
        <v>1000</v>
      </c>
      <c r="AJ24" s="13">
        <f t="shared" si="16"/>
        <v>1000</v>
      </c>
      <c r="AK24" s="13">
        <f t="shared" si="16"/>
        <v>1000</v>
      </c>
      <c r="AL24" s="13">
        <f t="shared" si="16"/>
        <v>1000</v>
      </c>
      <c r="AM24" s="13">
        <f t="shared" si="16"/>
        <v>1000</v>
      </c>
      <c r="AN24" s="13">
        <f t="shared" si="16"/>
        <v>1000</v>
      </c>
      <c r="AO24" s="13">
        <f t="shared" si="16"/>
        <v>1000</v>
      </c>
      <c r="AP24" s="13">
        <f t="shared" si="16"/>
        <v>1000</v>
      </c>
      <c r="AQ24" s="13">
        <f t="shared" si="16"/>
        <v>1000</v>
      </c>
      <c r="AR24" s="13">
        <f t="shared" si="16"/>
        <v>1000</v>
      </c>
      <c r="AS24" s="9"/>
      <c r="AT24" s="9"/>
      <c r="AU24" s="9"/>
      <c r="AV24" s="9"/>
      <c r="AW24" s="9"/>
      <c r="AX24" s="9"/>
    </row>
    <row r="25" spans="2:50" x14ac:dyDescent="0.15">
      <c r="C25" s="8" t="s">
        <v>13</v>
      </c>
      <c r="D25" t="s">
        <v>19</v>
      </c>
      <c r="E25" s="9">
        <f>E8+E20</f>
        <v>999.49243270189436</v>
      </c>
      <c r="F25" s="9">
        <f t="shared" ref="F25:AR25" si="17">F8+F20</f>
        <v>999.64198404785645</v>
      </c>
      <c r="G25" s="9">
        <f t="shared" si="17"/>
        <v>999.79153539381855</v>
      </c>
      <c r="H25" s="9">
        <f t="shared" si="17"/>
        <v>999.94108673978064</v>
      </c>
      <c r="I25" s="9">
        <f t="shared" si="17"/>
        <v>1000.0906380857427</v>
      </c>
      <c r="J25" s="9">
        <f t="shared" si="17"/>
        <v>1000.2401894317048</v>
      </c>
      <c r="K25" s="9">
        <f t="shared" si="17"/>
        <v>1000.389740777667</v>
      </c>
      <c r="L25" s="9">
        <f t="shared" si="17"/>
        <v>1000.5392921236291</v>
      </c>
      <c r="M25" s="9">
        <f t="shared" si="17"/>
        <v>1000.6888434695912</v>
      </c>
      <c r="N25" s="9">
        <f t="shared" si="17"/>
        <v>1000.8383948155533</v>
      </c>
      <c r="O25" s="9">
        <f t="shared" si="17"/>
        <v>1000.9879461615154</v>
      </c>
      <c r="P25" s="9">
        <f t="shared" si="17"/>
        <v>1001.1374975074775</v>
      </c>
      <c r="Q25" s="9">
        <f t="shared" si="17"/>
        <v>1001.2870488534397</v>
      </c>
      <c r="R25" s="9">
        <f t="shared" si="17"/>
        <v>1001.4366001994018</v>
      </c>
      <c r="S25" s="9">
        <f t="shared" si="17"/>
        <v>1001.5861515453639</v>
      </c>
      <c r="T25" s="9">
        <f t="shared" si="17"/>
        <v>1001.735702891326</v>
      </c>
      <c r="U25" s="9">
        <f t="shared" si="17"/>
        <v>1001.8852542372881</v>
      </c>
      <c r="V25" s="9">
        <f t="shared" si="17"/>
        <v>1002.0348055832502</v>
      </c>
      <c r="W25" s="9">
        <f t="shared" si="17"/>
        <v>1002.1843569292124</v>
      </c>
      <c r="X25" s="9">
        <f t="shared" si="17"/>
        <v>1002.3339082751745</v>
      </c>
      <c r="Y25" s="9">
        <f t="shared" si="17"/>
        <v>1002.4834596211366</v>
      </c>
      <c r="Z25" s="9">
        <f t="shared" si="17"/>
        <v>1002.6330109670987</v>
      </c>
      <c r="AA25" s="9">
        <f t="shared" si="17"/>
        <v>1002.7825623130608</v>
      </c>
      <c r="AB25" s="9">
        <f t="shared" si="17"/>
        <v>1002.9321136590229</v>
      </c>
      <c r="AC25" s="9">
        <f t="shared" si="17"/>
        <v>1003.0816650049851</v>
      </c>
      <c r="AD25" s="9">
        <f t="shared" si="17"/>
        <v>1003.2312163509472</v>
      </c>
      <c r="AE25" s="9">
        <f t="shared" si="17"/>
        <v>1003.3807676969093</v>
      </c>
      <c r="AF25" s="9">
        <f t="shared" si="17"/>
        <v>1003.5303190428714</v>
      </c>
      <c r="AG25" s="9">
        <f t="shared" si="17"/>
        <v>1003.6798703888335</v>
      </c>
      <c r="AH25" s="9">
        <f t="shared" si="17"/>
        <v>1003.8294217347956</v>
      </c>
      <c r="AI25" s="9">
        <f t="shared" si="17"/>
        <v>1003.9789730807577</v>
      </c>
      <c r="AJ25" s="9">
        <f t="shared" si="17"/>
        <v>1004.1285244267199</v>
      </c>
      <c r="AK25" s="9">
        <f t="shared" si="17"/>
        <v>1004.278075772682</v>
      </c>
      <c r="AL25" s="9">
        <f t="shared" si="17"/>
        <v>1004.4276271186441</v>
      </c>
      <c r="AM25" s="9">
        <f t="shared" si="17"/>
        <v>1004.5771784646062</v>
      </c>
      <c r="AN25" s="9">
        <f t="shared" si="17"/>
        <v>1004.7267298105683</v>
      </c>
      <c r="AO25" s="9">
        <f t="shared" si="17"/>
        <v>1004.8762811565304</v>
      </c>
      <c r="AP25" s="9">
        <f t="shared" si="17"/>
        <v>1005.0258325024926</v>
      </c>
      <c r="AQ25" s="9">
        <f t="shared" si="17"/>
        <v>1005.1753838484547</v>
      </c>
      <c r="AR25" s="9">
        <f t="shared" si="17"/>
        <v>1005.3249351944168</v>
      </c>
      <c r="AS25" s="11"/>
      <c r="AT25" s="11"/>
      <c r="AU25" s="11"/>
      <c r="AV25" s="11"/>
      <c r="AW25" s="11"/>
      <c r="AX25" s="11"/>
    </row>
    <row r="26" spans="2:50" x14ac:dyDescent="0.15">
      <c r="C26" s="8" t="s">
        <v>13</v>
      </c>
      <c r="D26" t="s">
        <v>20</v>
      </c>
      <c r="E26" s="11">
        <f>(E25+E24)/2</f>
        <v>999.74621635094718</v>
      </c>
      <c r="F26" s="11">
        <f t="shared" ref="F26:AR26" si="18">(F25+F24)/2</f>
        <v>999.82099202392828</v>
      </c>
      <c r="G26" s="11">
        <f t="shared" si="18"/>
        <v>999.89576769690927</v>
      </c>
      <c r="H26" s="11">
        <f t="shared" si="18"/>
        <v>999.97054336989027</v>
      </c>
      <c r="I26" s="11">
        <f t="shared" si="18"/>
        <v>1000.0453190428714</v>
      </c>
      <c r="J26" s="11">
        <f t="shared" si="18"/>
        <v>1000.1200947158525</v>
      </c>
      <c r="K26" s="11">
        <f t="shared" si="18"/>
        <v>1000.1948703888336</v>
      </c>
      <c r="L26" s="11">
        <f t="shared" si="18"/>
        <v>1000.2696460618146</v>
      </c>
      <c r="M26" s="11">
        <f t="shared" si="18"/>
        <v>1000.3444217347956</v>
      </c>
      <c r="N26" s="11">
        <f t="shared" si="18"/>
        <v>1000.4191974077767</v>
      </c>
      <c r="O26" s="11">
        <f t="shared" si="18"/>
        <v>1000.4939730807578</v>
      </c>
      <c r="P26" s="11">
        <f t="shared" si="18"/>
        <v>1000.5687487537388</v>
      </c>
      <c r="Q26" s="11">
        <f t="shared" si="18"/>
        <v>1000.6435244267199</v>
      </c>
      <c r="R26" s="11">
        <f t="shared" si="18"/>
        <v>1000.7183000997009</v>
      </c>
      <c r="S26" s="11">
        <f t="shared" si="18"/>
        <v>1000.793075772682</v>
      </c>
      <c r="T26" s="11">
        <f t="shared" si="18"/>
        <v>1000.8678514456631</v>
      </c>
      <c r="U26" s="11">
        <f t="shared" si="18"/>
        <v>1000.9426271186441</v>
      </c>
      <c r="V26" s="11">
        <f t="shared" si="18"/>
        <v>1001.017402791625</v>
      </c>
      <c r="W26" s="11">
        <f t="shared" si="18"/>
        <v>1001.0921784646061</v>
      </c>
      <c r="X26" s="11">
        <f t="shared" si="18"/>
        <v>1001.1669541375873</v>
      </c>
      <c r="Y26" s="11">
        <f t="shared" si="18"/>
        <v>1001.2417298105684</v>
      </c>
      <c r="Z26" s="11">
        <f t="shared" si="18"/>
        <v>1001.3165054835493</v>
      </c>
      <c r="AA26" s="11">
        <f t="shared" si="18"/>
        <v>1001.3912811565303</v>
      </c>
      <c r="AB26" s="11">
        <f t="shared" si="18"/>
        <v>1001.4660568295114</v>
      </c>
      <c r="AC26" s="11">
        <f t="shared" si="18"/>
        <v>1001.5408325024925</v>
      </c>
      <c r="AD26" s="11">
        <f t="shared" si="18"/>
        <v>1001.6156081754737</v>
      </c>
      <c r="AE26" s="11">
        <f t="shared" si="18"/>
        <v>1001.6903838484546</v>
      </c>
      <c r="AF26" s="11">
        <f t="shared" si="18"/>
        <v>1001.7651595214356</v>
      </c>
      <c r="AG26" s="11">
        <f t="shared" si="18"/>
        <v>1001.8399351944167</v>
      </c>
      <c r="AH26" s="11">
        <f t="shared" si="18"/>
        <v>1001.9147108673978</v>
      </c>
      <c r="AI26" s="11">
        <f t="shared" si="18"/>
        <v>1001.9894865403788</v>
      </c>
      <c r="AJ26" s="11">
        <f t="shared" si="18"/>
        <v>1002.0642622133599</v>
      </c>
      <c r="AK26" s="11">
        <f t="shared" si="18"/>
        <v>1002.1390378863409</v>
      </c>
      <c r="AL26" s="11">
        <f t="shared" si="18"/>
        <v>1002.213813559322</v>
      </c>
      <c r="AM26" s="11">
        <f t="shared" si="18"/>
        <v>1002.2885892323031</v>
      </c>
      <c r="AN26" s="11">
        <f t="shared" si="18"/>
        <v>1002.3633649052841</v>
      </c>
      <c r="AO26" s="11">
        <f t="shared" si="18"/>
        <v>1002.4381405782651</v>
      </c>
      <c r="AP26" s="11">
        <f t="shared" si="18"/>
        <v>1002.5129162512462</v>
      </c>
      <c r="AQ26" s="11">
        <f t="shared" si="18"/>
        <v>1002.5876919242273</v>
      </c>
      <c r="AR26" s="11">
        <f t="shared" si="18"/>
        <v>1002.6624675972084</v>
      </c>
      <c r="AS26" s="15"/>
      <c r="AT26" s="15"/>
      <c r="AU26" s="15"/>
      <c r="AV26" s="15"/>
      <c r="AW26" s="15"/>
      <c r="AX26" s="15"/>
    </row>
    <row r="27" spans="2:50" x14ac:dyDescent="0.15">
      <c r="C27" s="14" t="s">
        <v>13</v>
      </c>
      <c r="D27" s="1" t="s">
        <v>21</v>
      </c>
      <c r="E27" s="15">
        <f>E21/E26</f>
        <v>-5.0769614308548629E-2</v>
      </c>
      <c r="F27" s="15">
        <f t="shared" ref="F27:AR27" si="19">F21/F26</f>
        <v>-3.6538780747839818E-2</v>
      </c>
      <c r="G27" s="15">
        <f t="shared" si="19"/>
        <v>-2.1717326790890095E-2</v>
      </c>
      <c r="H27" s="15">
        <f t="shared" si="19"/>
        <v>-6.2675527294230428E-3</v>
      </c>
      <c r="I27" s="15">
        <f t="shared" si="19"/>
        <v>9.8515193801765391E-3</v>
      </c>
      <c r="J27" s="15">
        <f t="shared" si="19"/>
        <v>2.6684509965234297E-2</v>
      </c>
      <c r="K27" s="15">
        <f t="shared" si="19"/>
        <v>4.4280095855389438E-2</v>
      </c>
      <c r="L27" s="15">
        <f t="shared" si="19"/>
        <v>6.2691481957282622E-2</v>
      </c>
      <c r="M27" s="15">
        <f t="shared" si="19"/>
        <v>8.1976940311341492E-2</v>
      </c>
      <c r="N27" s="15">
        <f t="shared" si="19"/>
        <v>0.10220042803492613</v>
      </c>
      <c r="O27" s="15">
        <f t="shared" si="19"/>
        <v>0.1234322979569453</v>
      </c>
      <c r="P27" s="15">
        <f t="shared" si="19"/>
        <v>0.14575011858087558</v>
      </c>
      <c r="Q27" s="15">
        <f t="shared" si="19"/>
        <v>0.16923962351562571</v>
      </c>
      <c r="R27" s="15">
        <f t="shared" si="19"/>
        <v>0.19399581486816264</v>
      </c>
      <c r="S27" s="15">
        <f t="shared" si="19"/>
        <v>0.22012425053490856</v>
      </c>
      <c r="T27" s="15">
        <f t="shared" si="19"/>
        <v>0.24774255217166333</v>
      </c>
      <c r="U27" s="15">
        <f t="shared" si="19"/>
        <v>0.27698217927586555</v>
      </c>
      <c r="V27" s="15">
        <f t="shared" si="19"/>
        <v>0.30799052582926528</v>
      </c>
      <c r="W27" s="15">
        <f t="shared" si="19"/>
        <v>0.34093341006109851</v>
      </c>
      <c r="X27" s="15">
        <f t="shared" si="19"/>
        <v>0.37599804610090648</v>
      </c>
      <c r="Y27" s="15">
        <f t="shared" si="19"/>
        <v>0.41339660996192085</v>
      </c>
      <c r="Z27" s="15">
        <f t="shared" si="19"/>
        <v>0.45337054331411364</v>
      </c>
      <c r="AA27" s="15">
        <f t="shared" si="19"/>
        <v>0.49619577949432858</v>
      </c>
      <c r="AB27" s="15">
        <f t="shared" si="19"/>
        <v>0.54218913085199993</v>
      </c>
      <c r="AC27" s="15">
        <f t="shared" si="19"/>
        <v>0.59171615009772671</v>
      </c>
      <c r="AD27" s="15">
        <f t="shared" si="19"/>
        <v>0.64520087837550544</v>
      </c>
      <c r="AE27" s="15">
        <f t="shared" si="19"/>
        <v>0.7031380303530218</v>
      </c>
      <c r="AF27" s="15">
        <f t="shared" si="19"/>
        <v>0.76610835803114896</v>
      </c>
      <c r="AG27" s="15">
        <f t="shared" si="19"/>
        <v>0.83479820468330745</v>
      </c>
      <c r="AH27" s="15">
        <f t="shared" si="19"/>
        <v>0.91002464563464402</v>
      </c>
      <c r="AI27" s="15">
        <f t="shared" si="19"/>
        <v>0.99276817127496275</v>
      </c>
      <c r="AJ27" s="15">
        <f t="shared" si="19"/>
        <v>1.0842156910231093</v>
      </c>
      <c r="AK27" s="15">
        <f t="shared" si="19"/>
        <v>1.1858178719461487</v>
      </c>
      <c r="AL27" s="15">
        <f t="shared" si="19"/>
        <v>1.2993667145382541</v>
      </c>
      <c r="AM27" s="15">
        <f t="shared" si="19"/>
        <v>1.4271022194166778</v>
      </c>
      <c r="AN27" s="15">
        <f t="shared" si="19"/>
        <v>1.571861720696111</v>
      </c>
      <c r="AO27" s="15">
        <f t="shared" si="19"/>
        <v>1.7372932193806281</v>
      </c>
      <c r="AP27" s="15">
        <f t="shared" si="19"/>
        <v>1.928167178321138</v>
      </c>
      <c r="AQ27" s="15">
        <f t="shared" si="19"/>
        <v>2.1508442146515718</v>
      </c>
      <c r="AR27" s="15">
        <f t="shared" si="19"/>
        <v>2.4139978971902503</v>
      </c>
    </row>
    <row r="28" spans="2:50" x14ac:dyDescent="0.15">
      <c r="C28" s="8"/>
      <c r="AS28" s="16"/>
      <c r="AT28" s="16"/>
      <c r="AU28" s="16"/>
      <c r="AV28" s="16"/>
      <c r="AW28" s="16"/>
      <c r="AX28" s="16"/>
    </row>
    <row r="29" spans="2:50" x14ac:dyDescent="0.15">
      <c r="B29" s="1" t="s">
        <v>22</v>
      </c>
      <c r="C29" s="8" t="s">
        <v>10</v>
      </c>
      <c r="D29" t="s">
        <v>3</v>
      </c>
      <c r="E29" s="16">
        <f>E25</f>
        <v>999.49243270189436</v>
      </c>
      <c r="F29" s="16">
        <f t="shared" ref="F29:AR29" si="20">F25</f>
        <v>999.64198404785645</v>
      </c>
      <c r="G29" s="16">
        <f t="shared" si="20"/>
        <v>999.79153539381855</v>
      </c>
      <c r="H29" s="16">
        <f t="shared" si="20"/>
        <v>999.94108673978064</v>
      </c>
      <c r="I29" s="16">
        <f t="shared" si="20"/>
        <v>1000.0906380857427</v>
      </c>
      <c r="J29" s="16">
        <f t="shared" si="20"/>
        <v>1000.2401894317048</v>
      </c>
      <c r="K29" s="16">
        <f t="shared" si="20"/>
        <v>1000.389740777667</v>
      </c>
      <c r="L29" s="16">
        <f t="shared" si="20"/>
        <v>1000.5392921236291</v>
      </c>
      <c r="M29" s="16">
        <f t="shared" si="20"/>
        <v>1000.6888434695912</v>
      </c>
      <c r="N29" s="16">
        <f t="shared" si="20"/>
        <v>1000.8383948155533</v>
      </c>
      <c r="O29" s="16">
        <f t="shared" si="20"/>
        <v>1000.9879461615154</v>
      </c>
      <c r="P29" s="16">
        <f t="shared" si="20"/>
        <v>1001.1374975074775</v>
      </c>
      <c r="Q29" s="16">
        <f t="shared" si="20"/>
        <v>1001.2870488534397</v>
      </c>
      <c r="R29" s="16">
        <f t="shared" si="20"/>
        <v>1001.4366001994018</v>
      </c>
      <c r="S29" s="16">
        <f t="shared" si="20"/>
        <v>1001.5861515453639</v>
      </c>
      <c r="T29" s="16">
        <f t="shared" si="20"/>
        <v>1001.735702891326</v>
      </c>
      <c r="U29" s="16">
        <f t="shared" si="20"/>
        <v>1001.8852542372881</v>
      </c>
      <c r="V29" s="16">
        <f t="shared" si="20"/>
        <v>1002.0348055832502</v>
      </c>
      <c r="W29" s="16">
        <f t="shared" si="20"/>
        <v>1002.1843569292124</v>
      </c>
      <c r="X29" s="16">
        <f t="shared" si="20"/>
        <v>1002.3339082751745</v>
      </c>
      <c r="Y29" s="16">
        <f t="shared" si="20"/>
        <v>1002.4834596211366</v>
      </c>
      <c r="Z29" s="16">
        <f t="shared" si="20"/>
        <v>1002.6330109670987</v>
      </c>
      <c r="AA29" s="16">
        <f t="shared" si="20"/>
        <v>1002.7825623130608</v>
      </c>
      <c r="AB29" s="16">
        <f t="shared" si="20"/>
        <v>1002.9321136590229</v>
      </c>
      <c r="AC29" s="16">
        <f t="shared" si="20"/>
        <v>1003.0816650049851</v>
      </c>
      <c r="AD29" s="16">
        <f t="shared" si="20"/>
        <v>1003.2312163509472</v>
      </c>
      <c r="AE29" s="16">
        <f t="shared" si="20"/>
        <v>1003.3807676969093</v>
      </c>
      <c r="AF29" s="16">
        <f t="shared" si="20"/>
        <v>1003.5303190428714</v>
      </c>
      <c r="AG29" s="16">
        <f t="shared" si="20"/>
        <v>1003.6798703888335</v>
      </c>
      <c r="AH29" s="16">
        <f t="shared" si="20"/>
        <v>1003.8294217347956</v>
      </c>
      <c r="AI29" s="16">
        <f t="shared" si="20"/>
        <v>1003.9789730807577</v>
      </c>
      <c r="AJ29" s="16">
        <f t="shared" si="20"/>
        <v>1004.1285244267199</v>
      </c>
      <c r="AK29" s="16">
        <f t="shared" si="20"/>
        <v>1004.278075772682</v>
      </c>
      <c r="AL29" s="16">
        <f t="shared" si="20"/>
        <v>1004.4276271186441</v>
      </c>
      <c r="AM29" s="16">
        <f t="shared" si="20"/>
        <v>1004.5771784646062</v>
      </c>
      <c r="AN29" s="16">
        <f t="shared" si="20"/>
        <v>1004.7267298105683</v>
      </c>
      <c r="AO29" s="16">
        <f t="shared" si="20"/>
        <v>1004.8762811565304</v>
      </c>
      <c r="AP29" s="16">
        <f t="shared" si="20"/>
        <v>1005.0258325024926</v>
      </c>
      <c r="AQ29" s="16">
        <f t="shared" si="20"/>
        <v>1005.1753838484547</v>
      </c>
      <c r="AR29" s="16">
        <f t="shared" si="20"/>
        <v>1005.3249351944168</v>
      </c>
      <c r="AS29" s="17"/>
      <c r="AT29" s="17"/>
      <c r="AU29" s="17"/>
      <c r="AV29" s="17"/>
      <c r="AW29" s="17"/>
      <c r="AX29" s="17"/>
    </row>
    <row r="30" spans="2:50" x14ac:dyDescent="0.15">
      <c r="C30" s="8" t="s">
        <v>10</v>
      </c>
      <c r="D30" t="s">
        <v>23</v>
      </c>
      <c r="E30" s="17">
        <f>E16</f>
        <v>15</v>
      </c>
      <c r="F30" s="17">
        <f t="shared" ref="F30:AR30" si="21">F16</f>
        <v>14.7</v>
      </c>
      <c r="G30" s="17">
        <f t="shared" si="21"/>
        <v>14.399999999999999</v>
      </c>
      <c r="H30" s="17">
        <f t="shared" si="21"/>
        <v>14.099999999999998</v>
      </c>
      <c r="I30" s="17">
        <f t="shared" si="21"/>
        <v>13.799999999999997</v>
      </c>
      <c r="J30" s="17">
        <f t="shared" si="21"/>
        <v>13.499999999999996</v>
      </c>
      <c r="K30" s="17">
        <f t="shared" si="21"/>
        <v>13.199999999999996</v>
      </c>
      <c r="L30" s="17">
        <f t="shared" si="21"/>
        <v>12.899999999999995</v>
      </c>
      <c r="M30" s="17">
        <f t="shared" si="21"/>
        <v>12.599999999999994</v>
      </c>
      <c r="N30" s="17">
        <f t="shared" si="21"/>
        <v>12.299999999999994</v>
      </c>
      <c r="O30" s="17">
        <f t="shared" si="21"/>
        <v>11.999999999999993</v>
      </c>
      <c r="P30" s="17">
        <f t="shared" si="21"/>
        <v>11.699999999999992</v>
      </c>
      <c r="Q30" s="17">
        <f t="shared" si="21"/>
        <v>11.399999999999993</v>
      </c>
      <c r="R30" s="17">
        <f t="shared" si="21"/>
        <v>11.099999999999994</v>
      </c>
      <c r="S30" s="17">
        <f t="shared" si="21"/>
        <v>10.799999999999995</v>
      </c>
      <c r="T30" s="17">
        <f t="shared" si="21"/>
        <v>10.499999999999995</v>
      </c>
      <c r="U30" s="17">
        <f t="shared" si="21"/>
        <v>10.199999999999996</v>
      </c>
      <c r="V30" s="17">
        <f t="shared" si="21"/>
        <v>9.8999999999999968</v>
      </c>
      <c r="W30" s="17">
        <f t="shared" si="21"/>
        <v>9.5999999999999961</v>
      </c>
      <c r="X30" s="17">
        <f t="shared" si="21"/>
        <v>9.2999999999999972</v>
      </c>
      <c r="Y30" s="17">
        <f t="shared" si="21"/>
        <v>8.9999999999999982</v>
      </c>
      <c r="Z30" s="17">
        <f t="shared" si="21"/>
        <v>8.6999999999999975</v>
      </c>
      <c r="AA30" s="17">
        <f t="shared" si="21"/>
        <v>8.3999999999999986</v>
      </c>
      <c r="AB30" s="17">
        <f t="shared" si="21"/>
        <v>8.1</v>
      </c>
      <c r="AC30" s="17">
        <f t="shared" si="21"/>
        <v>7.8</v>
      </c>
      <c r="AD30" s="17">
        <f t="shared" si="21"/>
        <v>7.5</v>
      </c>
      <c r="AE30" s="17">
        <f t="shared" si="21"/>
        <v>7.2000000000000011</v>
      </c>
      <c r="AF30" s="17">
        <f t="shared" si="21"/>
        <v>6.9000000000000012</v>
      </c>
      <c r="AG30" s="17">
        <f t="shared" si="21"/>
        <v>6.6000000000000014</v>
      </c>
      <c r="AH30" s="17">
        <f t="shared" si="21"/>
        <v>6.3000000000000025</v>
      </c>
      <c r="AI30" s="17">
        <f t="shared" si="21"/>
        <v>6.0000000000000027</v>
      </c>
      <c r="AJ30" s="17">
        <f t="shared" si="21"/>
        <v>5.7000000000000028</v>
      </c>
      <c r="AK30" s="17">
        <f t="shared" si="21"/>
        <v>5.4000000000000021</v>
      </c>
      <c r="AL30" s="17">
        <f t="shared" si="21"/>
        <v>5.1000000000000023</v>
      </c>
      <c r="AM30" s="17">
        <f t="shared" si="21"/>
        <v>4.8000000000000025</v>
      </c>
      <c r="AN30" s="17">
        <f t="shared" si="21"/>
        <v>4.5000000000000018</v>
      </c>
      <c r="AO30" s="17">
        <f t="shared" si="21"/>
        <v>4.200000000000002</v>
      </c>
      <c r="AP30" s="17">
        <f t="shared" si="21"/>
        <v>3.9000000000000017</v>
      </c>
      <c r="AQ30" s="17">
        <f t="shared" si="21"/>
        <v>3.6000000000000014</v>
      </c>
      <c r="AR30" s="17">
        <f t="shared" si="21"/>
        <v>3.3000000000000016</v>
      </c>
      <c r="AS30" s="17"/>
      <c r="AT30" s="17"/>
      <c r="AU30" s="17"/>
      <c r="AV30" s="17"/>
      <c r="AW30" s="17"/>
      <c r="AX30" s="17"/>
    </row>
    <row r="31" spans="2:50" x14ac:dyDescent="0.15">
      <c r="C31" s="8" t="s">
        <v>10</v>
      </c>
      <c r="D31" t="s">
        <v>12</v>
      </c>
      <c r="E31" s="17">
        <f>E30/(1+E15)</f>
        <v>14.955134596211368</v>
      </c>
      <c r="F31" s="17">
        <f t="shared" ref="F31:AR31" si="22">F30/(1+F15)</f>
        <v>14.65603190428714</v>
      </c>
      <c r="G31" s="17">
        <f t="shared" si="22"/>
        <v>14.356929212362912</v>
      </c>
      <c r="H31" s="17">
        <f t="shared" si="22"/>
        <v>14.057826520438683</v>
      </c>
      <c r="I31" s="17">
        <f t="shared" si="22"/>
        <v>13.758723828514455</v>
      </c>
      <c r="J31" s="17">
        <f t="shared" si="22"/>
        <v>13.459621136590227</v>
      </c>
      <c r="K31" s="17">
        <f t="shared" si="22"/>
        <v>13.160518444666</v>
      </c>
      <c r="L31" s="17">
        <f t="shared" si="22"/>
        <v>12.86141575274177</v>
      </c>
      <c r="M31" s="17">
        <f t="shared" si="22"/>
        <v>12.562313060817543</v>
      </c>
      <c r="N31" s="17">
        <f t="shared" si="22"/>
        <v>12.263210368893315</v>
      </c>
      <c r="O31" s="17">
        <f t="shared" si="22"/>
        <v>11.964107676969087</v>
      </c>
      <c r="P31" s="17">
        <f t="shared" si="22"/>
        <v>11.66500498504486</v>
      </c>
      <c r="Q31" s="17">
        <f t="shared" si="22"/>
        <v>11.365902293120632</v>
      </c>
      <c r="R31" s="17">
        <f t="shared" si="22"/>
        <v>11.066799601196406</v>
      </c>
      <c r="S31" s="17">
        <f t="shared" si="22"/>
        <v>10.76769690927218</v>
      </c>
      <c r="T31" s="17">
        <f t="shared" si="22"/>
        <v>10.468594217347952</v>
      </c>
      <c r="U31" s="17">
        <f t="shared" si="22"/>
        <v>10.169491525423725</v>
      </c>
      <c r="V31" s="17">
        <f t="shared" si="22"/>
        <v>9.8703888334994989</v>
      </c>
      <c r="W31" s="17">
        <f t="shared" si="22"/>
        <v>9.5712861415752712</v>
      </c>
      <c r="X31" s="17">
        <f t="shared" si="22"/>
        <v>9.2721834496510454</v>
      </c>
      <c r="Y31" s="17">
        <f t="shared" si="22"/>
        <v>8.9730807577268195</v>
      </c>
      <c r="Z31" s="17">
        <f t="shared" si="22"/>
        <v>8.67397806580259</v>
      </c>
      <c r="AA31" s="17">
        <f t="shared" si="22"/>
        <v>8.3748753738783641</v>
      </c>
      <c r="AB31" s="17">
        <f t="shared" si="22"/>
        <v>8.0757726819541382</v>
      </c>
      <c r="AC31" s="17">
        <f t="shared" si="22"/>
        <v>7.7766699900299106</v>
      </c>
      <c r="AD31" s="17">
        <f t="shared" si="22"/>
        <v>7.4775672981056838</v>
      </c>
      <c r="AE31" s="17">
        <f t="shared" si="22"/>
        <v>7.1784646061814579</v>
      </c>
      <c r="AF31" s="17">
        <f t="shared" si="22"/>
        <v>6.8793619142572302</v>
      </c>
      <c r="AG31" s="17">
        <f t="shared" si="22"/>
        <v>6.5802592223330034</v>
      </c>
      <c r="AH31" s="17">
        <f t="shared" si="22"/>
        <v>6.2811565304087766</v>
      </c>
      <c r="AI31" s="17">
        <f t="shared" si="22"/>
        <v>5.9820538384845499</v>
      </c>
      <c r="AJ31" s="17">
        <f t="shared" si="22"/>
        <v>5.6829511465603222</v>
      </c>
      <c r="AK31" s="17">
        <f t="shared" si="22"/>
        <v>5.3838484546360945</v>
      </c>
      <c r="AL31" s="17">
        <f t="shared" si="22"/>
        <v>5.0847457627118668</v>
      </c>
      <c r="AM31" s="17">
        <f t="shared" si="22"/>
        <v>4.7856430707876401</v>
      </c>
      <c r="AN31" s="17">
        <f t="shared" si="22"/>
        <v>4.4865403788634124</v>
      </c>
      <c r="AO31" s="17">
        <f t="shared" si="22"/>
        <v>4.1874376869391847</v>
      </c>
      <c r="AP31" s="17">
        <f t="shared" si="22"/>
        <v>3.8883349950149571</v>
      </c>
      <c r="AQ31" s="17">
        <f t="shared" si="22"/>
        <v>3.5892323030907298</v>
      </c>
      <c r="AR31" s="17">
        <f t="shared" si="22"/>
        <v>3.2901296111665026</v>
      </c>
      <c r="AS31" s="17"/>
      <c r="AT31" s="17"/>
      <c r="AU31" s="17"/>
      <c r="AV31" s="17"/>
      <c r="AW31" s="17"/>
      <c r="AX31" s="17"/>
    </row>
    <row r="32" spans="2:50" x14ac:dyDescent="0.15">
      <c r="C32" s="8" t="s">
        <v>10</v>
      </c>
      <c r="D32" t="s">
        <v>24</v>
      </c>
      <c r="E32" s="17">
        <f>E29+E31</f>
        <v>1014.4475672981057</v>
      </c>
      <c r="F32" s="17">
        <f t="shared" ref="F32:AR32" si="23">F29+F31</f>
        <v>1014.2980159521436</v>
      </c>
      <c r="G32" s="17">
        <f t="shared" si="23"/>
        <v>1014.1484646061815</v>
      </c>
      <c r="H32" s="17">
        <f t="shared" si="23"/>
        <v>1013.9989132602193</v>
      </c>
      <c r="I32" s="17">
        <f t="shared" si="23"/>
        <v>1013.8493619142572</v>
      </c>
      <c r="J32" s="17">
        <f t="shared" si="23"/>
        <v>1013.6998105682951</v>
      </c>
      <c r="K32" s="17">
        <f t="shared" si="23"/>
        <v>1013.550259222333</v>
      </c>
      <c r="L32" s="17">
        <f t="shared" si="23"/>
        <v>1013.4007078763709</v>
      </c>
      <c r="M32" s="17">
        <f t="shared" si="23"/>
        <v>1013.2511565304088</v>
      </c>
      <c r="N32" s="17">
        <f t="shared" si="23"/>
        <v>1013.1016051844466</v>
      </c>
      <c r="O32" s="17">
        <f t="shared" si="23"/>
        <v>1012.9520538384845</v>
      </c>
      <c r="P32" s="17">
        <f t="shared" si="23"/>
        <v>1012.8025024925224</v>
      </c>
      <c r="Q32" s="17">
        <f t="shared" si="23"/>
        <v>1012.6529511465603</v>
      </c>
      <c r="R32" s="17">
        <f t="shared" si="23"/>
        <v>1012.5033998005982</v>
      </c>
      <c r="S32" s="17">
        <f t="shared" si="23"/>
        <v>1012.3538484546361</v>
      </c>
      <c r="T32" s="17">
        <f t="shared" si="23"/>
        <v>1012.2042971086739</v>
      </c>
      <c r="U32" s="17">
        <f t="shared" si="23"/>
        <v>1012.0547457627118</v>
      </c>
      <c r="V32" s="17">
        <f t="shared" si="23"/>
        <v>1011.9051944167497</v>
      </c>
      <c r="W32" s="17">
        <f t="shared" si="23"/>
        <v>1011.7556430707876</v>
      </c>
      <c r="X32" s="17">
        <f t="shared" si="23"/>
        <v>1011.6060917248255</v>
      </c>
      <c r="Y32" s="17">
        <f t="shared" si="23"/>
        <v>1011.4565403788635</v>
      </c>
      <c r="Z32" s="17">
        <f t="shared" si="23"/>
        <v>1011.3069890329012</v>
      </c>
      <c r="AA32" s="17">
        <f t="shared" si="23"/>
        <v>1011.1574376869391</v>
      </c>
      <c r="AB32" s="17">
        <f t="shared" si="23"/>
        <v>1011.0078863409771</v>
      </c>
      <c r="AC32" s="17">
        <f t="shared" si="23"/>
        <v>1010.858334995015</v>
      </c>
      <c r="AD32" s="17">
        <f t="shared" si="23"/>
        <v>1010.7087836490529</v>
      </c>
      <c r="AE32" s="17">
        <f t="shared" si="23"/>
        <v>1010.5592323030908</v>
      </c>
      <c r="AF32" s="17">
        <f t="shared" si="23"/>
        <v>1010.4096809571286</v>
      </c>
      <c r="AG32" s="17">
        <f t="shared" si="23"/>
        <v>1010.2601296111665</v>
      </c>
      <c r="AH32" s="17">
        <f t="shared" si="23"/>
        <v>1010.1105782652044</v>
      </c>
      <c r="AI32" s="17">
        <f t="shared" si="23"/>
        <v>1009.9610269192423</v>
      </c>
      <c r="AJ32" s="17">
        <f t="shared" si="23"/>
        <v>1009.8114755732802</v>
      </c>
      <c r="AK32" s="17">
        <f t="shared" si="23"/>
        <v>1009.6619242273181</v>
      </c>
      <c r="AL32" s="17">
        <f t="shared" si="23"/>
        <v>1009.512372881356</v>
      </c>
      <c r="AM32" s="17">
        <f t="shared" si="23"/>
        <v>1009.3628215353938</v>
      </c>
      <c r="AN32" s="17">
        <f t="shared" si="23"/>
        <v>1009.2132701894317</v>
      </c>
      <c r="AO32" s="17">
        <f t="shared" si="23"/>
        <v>1009.0637188434696</v>
      </c>
      <c r="AP32" s="17">
        <f t="shared" si="23"/>
        <v>1008.9141674975075</v>
      </c>
      <c r="AQ32" s="17">
        <f t="shared" si="23"/>
        <v>1008.7646161515454</v>
      </c>
      <c r="AR32" s="17">
        <f t="shared" si="23"/>
        <v>1008.6150648055833</v>
      </c>
      <c r="AS32" s="17"/>
      <c r="AT32" s="17"/>
      <c r="AU32" s="17"/>
      <c r="AV32" s="17"/>
      <c r="AW32" s="17"/>
      <c r="AX32" s="17"/>
    </row>
    <row r="33" spans="2:50" x14ac:dyDescent="0.15">
      <c r="C33" s="8" t="s">
        <v>10</v>
      </c>
      <c r="D33" t="s">
        <v>20</v>
      </c>
      <c r="E33" s="17">
        <f>(E32+E29)/2</f>
        <v>1006.97</v>
      </c>
      <c r="F33" s="17">
        <f t="shared" ref="F33:AR33" si="24">(F32+F29)/2</f>
        <v>1006.97</v>
      </c>
      <c r="G33" s="17">
        <f t="shared" si="24"/>
        <v>1006.97</v>
      </c>
      <c r="H33" s="17">
        <f t="shared" si="24"/>
        <v>1006.97</v>
      </c>
      <c r="I33" s="17">
        <f t="shared" si="24"/>
        <v>1006.97</v>
      </c>
      <c r="J33" s="17">
        <f t="shared" si="24"/>
        <v>1006.97</v>
      </c>
      <c r="K33" s="17">
        <f t="shared" si="24"/>
        <v>1006.97</v>
      </c>
      <c r="L33" s="17">
        <f t="shared" si="24"/>
        <v>1006.97</v>
      </c>
      <c r="M33" s="17">
        <f t="shared" si="24"/>
        <v>1006.97</v>
      </c>
      <c r="N33" s="17">
        <f t="shared" si="24"/>
        <v>1006.97</v>
      </c>
      <c r="O33" s="17">
        <f t="shared" si="24"/>
        <v>1006.97</v>
      </c>
      <c r="P33" s="17">
        <f t="shared" si="24"/>
        <v>1006.97</v>
      </c>
      <c r="Q33" s="17">
        <f t="shared" si="24"/>
        <v>1006.97</v>
      </c>
      <c r="R33" s="17">
        <f t="shared" si="24"/>
        <v>1006.97</v>
      </c>
      <c r="S33" s="17">
        <f t="shared" si="24"/>
        <v>1006.97</v>
      </c>
      <c r="T33" s="17">
        <f t="shared" si="24"/>
        <v>1006.97</v>
      </c>
      <c r="U33" s="17">
        <f t="shared" si="24"/>
        <v>1006.97</v>
      </c>
      <c r="V33" s="17">
        <f t="shared" si="24"/>
        <v>1006.97</v>
      </c>
      <c r="W33" s="17">
        <f t="shared" si="24"/>
        <v>1006.97</v>
      </c>
      <c r="X33" s="17">
        <f t="shared" si="24"/>
        <v>1006.97</v>
      </c>
      <c r="Y33" s="17">
        <f t="shared" si="24"/>
        <v>1006.97</v>
      </c>
      <c r="Z33" s="17">
        <f t="shared" si="24"/>
        <v>1006.97</v>
      </c>
      <c r="AA33" s="17">
        <f t="shared" si="24"/>
        <v>1006.97</v>
      </c>
      <c r="AB33" s="17">
        <f t="shared" si="24"/>
        <v>1006.97</v>
      </c>
      <c r="AC33" s="17">
        <f t="shared" si="24"/>
        <v>1006.97</v>
      </c>
      <c r="AD33" s="17">
        <f t="shared" si="24"/>
        <v>1006.97</v>
      </c>
      <c r="AE33" s="17">
        <f t="shared" si="24"/>
        <v>1006.97</v>
      </c>
      <c r="AF33" s="17">
        <f t="shared" si="24"/>
        <v>1006.97</v>
      </c>
      <c r="AG33" s="17">
        <f t="shared" si="24"/>
        <v>1006.97</v>
      </c>
      <c r="AH33" s="17">
        <f t="shared" si="24"/>
        <v>1006.97</v>
      </c>
      <c r="AI33" s="17">
        <f t="shared" si="24"/>
        <v>1006.97</v>
      </c>
      <c r="AJ33" s="17">
        <f t="shared" si="24"/>
        <v>1006.97</v>
      </c>
      <c r="AK33" s="17">
        <f t="shared" si="24"/>
        <v>1006.97</v>
      </c>
      <c r="AL33" s="17">
        <f t="shared" si="24"/>
        <v>1006.97</v>
      </c>
      <c r="AM33" s="17">
        <f t="shared" si="24"/>
        <v>1006.97</v>
      </c>
      <c r="AN33" s="17">
        <f t="shared" si="24"/>
        <v>1006.97</v>
      </c>
      <c r="AO33" s="17">
        <f t="shared" si="24"/>
        <v>1006.97</v>
      </c>
      <c r="AP33" s="17">
        <f t="shared" si="24"/>
        <v>1006.97</v>
      </c>
      <c r="AQ33" s="17">
        <f t="shared" si="24"/>
        <v>1006.97</v>
      </c>
      <c r="AR33" s="17">
        <f t="shared" si="24"/>
        <v>1006.97</v>
      </c>
      <c r="AS33" s="19"/>
      <c r="AT33" s="19"/>
      <c r="AU33" s="19"/>
      <c r="AV33" s="19"/>
      <c r="AW33" s="19"/>
      <c r="AX33" s="19"/>
    </row>
    <row r="34" spans="2:50" x14ac:dyDescent="0.15">
      <c r="C34" s="8" t="s">
        <v>10</v>
      </c>
      <c r="D34" t="s">
        <v>25</v>
      </c>
      <c r="E34" s="19">
        <f>E33*(1+E15)</f>
        <v>1009.9909099999999</v>
      </c>
      <c r="F34" s="19">
        <f t="shared" ref="F34:AR34" si="25">F33*(1+F15)</f>
        <v>1009.9909099999999</v>
      </c>
      <c r="G34" s="19">
        <f t="shared" si="25"/>
        <v>1009.9909099999999</v>
      </c>
      <c r="H34" s="19">
        <f t="shared" si="25"/>
        <v>1009.9909099999999</v>
      </c>
      <c r="I34" s="19">
        <f t="shared" si="25"/>
        <v>1009.9909099999999</v>
      </c>
      <c r="J34" s="19">
        <f t="shared" si="25"/>
        <v>1009.9909099999999</v>
      </c>
      <c r="K34" s="19">
        <f t="shared" si="25"/>
        <v>1009.9909099999999</v>
      </c>
      <c r="L34" s="19">
        <f t="shared" si="25"/>
        <v>1009.9909099999999</v>
      </c>
      <c r="M34" s="19">
        <f t="shared" si="25"/>
        <v>1009.9909099999999</v>
      </c>
      <c r="N34" s="19">
        <f t="shared" si="25"/>
        <v>1009.9909099999999</v>
      </c>
      <c r="O34" s="19">
        <f t="shared" si="25"/>
        <v>1009.9909099999999</v>
      </c>
      <c r="P34" s="19">
        <f t="shared" si="25"/>
        <v>1009.9909099999999</v>
      </c>
      <c r="Q34" s="19">
        <f t="shared" si="25"/>
        <v>1009.9909099999999</v>
      </c>
      <c r="R34" s="19">
        <f t="shared" si="25"/>
        <v>1009.9909099999999</v>
      </c>
      <c r="S34" s="19">
        <f t="shared" si="25"/>
        <v>1009.9909099999999</v>
      </c>
      <c r="T34" s="19">
        <f t="shared" si="25"/>
        <v>1009.9909099999999</v>
      </c>
      <c r="U34" s="19">
        <f t="shared" si="25"/>
        <v>1009.9909099999999</v>
      </c>
      <c r="V34" s="19">
        <f t="shared" si="25"/>
        <v>1009.9909099999999</v>
      </c>
      <c r="W34" s="19">
        <f t="shared" si="25"/>
        <v>1009.9909099999999</v>
      </c>
      <c r="X34" s="19">
        <f t="shared" si="25"/>
        <v>1009.9909099999999</v>
      </c>
      <c r="Y34" s="19">
        <f t="shared" si="25"/>
        <v>1009.9909099999999</v>
      </c>
      <c r="Z34" s="19">
        <f t="shared" si="25"/>
        <v>1009.9909099999999</v>
      </c>
      <c r="AA34" s="19">
        <f t="shared" si="25"/>
        <v>1009.9909099999999</v>
      </c>
      <c r="AB34" s="19">
        <f t="shared" si="25"/>
        <v>1009.9909099999999</v>
      </c>
      <c r="AC34" s="19">
        <f t="shared" si="25"/>
        <v>1009.9909099999999</v>
      </c>
      <c r="AD34" s="19">
        <f t="shared" si="25"/>
        <v>1009.9909099999999</v>
      </c>
      <c r="AE34" s="19">
        <f t="shared" si="25"/>
        <v>1009.9909099999999</v>
      </c>
      <c r="AF34" s="19">
        <f t="shared" si="25"/>
        <v>1009.9909099999999</v>
      </c>
      <c r="AG34" s="19">
        <f t="shared" si="25"/>
        <v>1009.9909099999999</v>
      </c>
      <c r="AH34" s="19">
        <f t="shared" si="25"/>
        <v>1009.9909099999999</v>
      </c>
      <c r="AI34" s="19">
        <f t="shared" si="25"/>
        <v>1009.9909099999999</v>
      </c>
      <c r="AJ34" s="19">
        <f t="shared" si="25"/>
        <v>1009.9909099999999</v>
      </c>
      <c r="AK34" s="19">
        <f t="shared" si="25"/>
        <v>1009.9909099999999</v>
      </c>
      <c r="AL34" s="19">
        <f t="shared" si="25"/>
        <v>1009.9909099999999</v>
      </c>
      <c r="AM34" s="19">
        <f t="shared" si="25"/>
        <v>1009.9909099999999</v>
      </c>
      <c r="AN34" s="19">
        <f t="shared" si="25"/>
        <v>1009.9909099999999</v>
      </c>
      <c r="AO34" s="19">
        <f t="shared" si="25"/>
        <v>1009.9909099999999</v>
      </c>
      <c r="AP34" s="19">
        <f t="shared" si="25"/>
        <v>1009.9909099999999</v>
      </c>
      <c r="AQ34" s="19">
        <f t="shared" si="25"/>
        <v>1009.9909099999999</v>
      </c>
      <c r="AR34" s="19">
        <f t="shared" si="25"/>
        <v>1009.9909099999999</v>
      </c>
      <c r="AS34" s="15"/>
      <c r="AT34" s="15"/>
      <c r="AU34" s="15"/>
      <c r="AV34" s="15"/>
      <c r="AW34" s="15"/>
      <c r="AX34" s="15"/>
    </row>
    <row r="35" spans="2:50" x14ac:dyDescent="0.15">
      <c r="C35" s="14" t="s">
        <v>10</v>
      </c>
      <c r="D35" s="1" t="s">
        <v>26</v>
      </c>
      <c r="E35" s="15">
        <f>(E10/(1+E15))/E33</f>
        <v>1.4851618813084171</v>
      </c>
      <c r="F35" s="15">
        <f t="shared" ref="F35:AR35" si="26">(F10/(1+F15))/F33</f>
        <v>1.4851618813084171</v>
      </c>
      <c r="G35" s="15">
        <f t="shared" si="26"/>
        <v>1.4851618813084171</v>
      </c>
      <c r="H35" s="15">
        <f t="shared" si="26"/>
        <v>1.4851618813084171</v>
      </c>
      <c r="I35" s="15">
        <f t="shared" si="26"/>
        <v>1.4851618813084171</v>
      </c>
      <c r="J35" s="15">
        <f t="shared" si="26"/>
        <v>1.4851618813084171</v>
      </c>
      <c r="K35" s="15">
        <f t="shared" si="26"/>
        <v>1.4851618813084171</v>
      </c>
      <c r="L35" s="15">
        <f t="shared" si="26"/>
        <v>1.4851618813084171</v>
      </c>
      <c r="M35" s="15">
        <f t="shared" si="26"/>
        <v>1.4851618813084171</v>
      </c>
      <c r="N35" s="15">
        <f t="shared" si="26"/>
        <v>1.4851618813084171</v>
      </c>
      <c r="O35" s="15">
        <f t="shared" si="26"/>
        <v>1.4851618813084171</v>
      </c>
      <c r="P35" s="15">
        <f t="shared" si="26"/>
        <v>1.4851618813084171</v>
      </c>
      <c r="Q35" s="15">
        <f t="shared" si="26"/>
        <v>1.4851618813084171</v>
      </c>
      <c r="R35" s="15">
        <f t="shared" si="26"/>
        <v>1.4851618813084171</v>
      </c>
      <c r="S35" s="15">
        <f t="shared" si="26"/>
        <v>1.4851618813084171</v>
      </c>
      <c r="T35" s="15">
        <f t="shared" si="26"/>
        <v>1.4851618813084171</v>
      </c>
      <c r="U35" s="15">
        <f t="shared" si="26"/>
        <v>1.4851618813084171</v>
      </c>
      <c r="V35" s="15">
        <f t="shared" si="26"/>
        <v>1.4851618813084171</v>
      </c>
      <c r="W35" s="15">
        <f t="shared" si="26"/>
        <v>1.4851618813084171</v>
      </c>
      <c r="X35" s="15">
        <f t="shared" si="26"/>
        <v>1.4851618813084171</v>
      </c>
      <c r="Y35" s="15">
        <f t="shared" si="26"/>
        <v>1.4851618813084171</v>
      </c>
      <c r="Z35" s="15">
        <f t="shared" si="26"/>
        <v>1.4851618813084171</v>
      </c>
      <c r="AA35" s="15">
        <f t="shared" si="26"/>
        <v>1.4851618813084171</v>
      </c>
      <c r="AB35" s="15">
        <f t="shared" si="26"/>
        <v>1.4851618813084171</v>
      </c>
      <c r="AC35" s="15">
        <f t="shared" si="26"/>
        <v>1.4851618813084171</v>
      </c>
      <c r="AD35" s="15">
        <f t="shared" si="26"/>
        <v>1.4851618813084171</v>
      </c>
      <c r="AE35" s="15">
        <f t="shared" si="26"/>
        <v>1.4851618813084171</v>
      </c>
      <c r="AF35" s="15">
        <f t="shared" si="26"/>
        <v>1.4851618813084171</v>
      </c>
      <c r="AG35" s="15">
        <f t="shared" si="26"/>
        <v>1.4851618813084171</v>
      </c>
      <c r="AH35" s="15">
        <f t="shared" si="26"/>
        <v>1.4851618813084171</v>
      </c>
      <c r="AI35" s="15">
        <f t="shared" si="26"/>
        <v>1.4851618813084171</v>
      </c>
      <c r="AJ35" s="15">
        <f t="shared" si="26"/>
        <v>1.4851618813084171</v>
      </c>
      <c r="AK35" s="15">
        <f t="shared" si="26"/>
        <v>1.4851618813084171</v>
      </c>
      <c r="AL35" s="15">
        <f t="shared" si="26"/>
        <v>1.4851618813084171</v>
      </c>
      <c r="AM35" s="15">
        <f t="shared" si="26"/>
        <v>1.4851618813084171</v>
      </c>
      <c r="AN35" s="15">
        <f t="shared" si="26"/>
        <v>1.4851618813084171</v>
      </c>
      <c r="AO35" s="15">
        <f t="shared" si="26"/>
        <v>1.4851618813084171</v>
      </c>
      <c r="AP35" s="15">
        <f t="shared" si="26"/>
        <v>1.4851618813084171</v>
      </c>
      <c r="AQ35" s="15">
        <f t="shared" si="26"/>
        <v>1.4851618813084171</v>
      </c>
      <c r="AR35" s="15">
        <f t="shared" si="26"/>
        <v>1.4851618813084171</v>
      </c>
    </row>
    <row r="36" spans="2:50" x14ac:dyDescent="0.15">
      <c r="C36" s="8"/>
    </row>
    <row r="37" spans="2:50" x14ac:dyDescent="0.15">
      <c r="C37" s="8"/>
      <c r="AS37" s="20"/>
      <c r="AT37" s="20"/>
      <c r="AU37" s="20"/>
      <c r="AV37" s="20"/>
      <c r="AW37" s="20"/>
      <c r="AX37" s="20"/>
    </row>
    <row r="38" spans="2:50" x14ac:dyDescent="0.15">
      <c r="B38" s="1" t="s">
        <v>27</v>
      </c>
      <c r="C38" s="8" t="s">
        <v>28</v>
      </c>
      <c r="D38" t="s">
        <v>8</v>
      </c>
      <c r="E38" s="20">
        <f>E14/(E8)</f>
        <v>1.0000000000000001E-5</v>
      </c>
      <c r="F38" s="20">
        <f t="shared" ref="F38:AR38" si="27">F14/(F8)</f>
        <v>9.7999999999999993E-6</v>
      </c>
      <c r="G38" s="20">
        <f t="shared" si="27"/>
        <v>9.5999999999999996E-6</v>
      </c>
      <c r="H38" s="20">
        <f t="shared" si="27"/>
        <v>9.3999999999999981E-6</v>
      </c>
      <c r="I38" s="20">
        <f t="shared" si="27"/>
        <v>9.1999999999999983E-6</v>
      </c>
      <c r="J38" s="20">
        <f t="shared" si="27"/>
        <v>8.9999999999999968E-6</v>
      </c>
      <c r="K38" s="20">
        <f t="shared" si="27"/>
        <v>8.7999999999999971E-6</v>
      </c>
      <c r="L38" s="20">
        <f t="shared" si="27"/>
        <v>8.5999999999999973E-6</v>
      </c>
      <c r="M38" s="20">
        <f t="shared" si="27"/>
        <v>8.3999999999999958E-6</v>
      </c>
      <c r="N38" s="20">
        <f t="shared" si="27"/>
        <v>8.199999999999996E-6</v>
      </c>
      <c r="O38" s="20">
        <f t="shared" si="27"/>
        <v>7.9999999999999946E-6</v>
      </c>
      <c r="P38" s="20">
        <f t="shared" si="27"/>
        <v>7.7999999999999948E-6</v>
      </c>
      <c r="Q38" s="20">
        <f t="shared" si="27"/>
        <v>7.5999999999999958E-6</v>
      </c>
      <c r="R38" s="20">
        <f t="shared" si="27"/>
        <v>7.3999999999999961E-6</v>
      </c>
      <c r="S38" s="20">
        <f t="shared" si="27"/>
        <v>7.1999999999999963E-6</v>
      </c>
      <c r="T38" s="20">
        <f t="shared" si="27"/>
        <v>6.9999999999999965E-6</v>
      </c>
      <c r="U38" s="20">
        <f t="shared" si="27"/>
        <v>6.7999999999999967E-6</v>
      </c>
      <c r="V38" s="20">
        <f t="shared" si="27"/>
        <v>6.5999999999999969E-6</v>
      </c>
      <c r="W38" s="20">
        <f t="shared" si="27"/>
        <v>6.399999999999998E-6</v>
      </c>
      <c r="X38" s="20">
        <f t="shared" si="27"/>
        <v>6.1999999999999982E-6</v>
      </c>
      <c r="Y38" s="20">
        <f t="shared" si="27"/>
        <v>5.9999999999999985E-6</v>
      </c>
      <c r="Z38" s="20">
        <f t="shared" si="27"/>
        <v>5.7999999999999987E-6</v>
      </c>
      <c r="AA38" s="20">
        <f t="shared" si="27"/>
        <v>5.5999999999999989E-6</v>
      </c>
      <c r="AB38" s="20">
        <f t="shared" si="27"/>
        <v>5.3999999999999991E-6</v>
      </c>
      <c r="AC38" s="20">
        <f t="shared" si="27"/>
        <v>5.1999999999999993E-6</v>
      </c>
      <c r="AD38" s="20">
        <f t="shared" si="27"/>
        <v>5.0000000000000004E-6</v>
      </c>
      <c r="AE38" s="20">
        <f t="shared" si="27"/>
        <v>4.8000000000000006E-6</v>
      </c>
      <c r="AF38" s="20">
        <f t="shared" si="27"/>
        <v>4.6000000000000009E-6</v>
      </c>
      <c r="AG38" s="20">
        <f t="shared" si="27"/>
        <v>4.4000000000000011E-6</v>
      </c>
      <c r="AH38" s="20">
        <f t="shared" si="27"/>
        <v>4.2000000000000013E-6</v>
      </c>
      <c r="AI38" s="20">
        <f t="shared" si="27"/>
        <v>4.0000000000000015E-6</v>
      </c>
      <c r="AJ38" s="20">
        <f t="shared" si="27"/>
        <v>3.8000000000000017E-6</v>
      </c>
      <c r="AK38" s="20">
        <f t="shared" si="27"/>
        <v>3.6000000000000015E-6</v>
      </c>
      <c r="AL38" s="20">
        <f t="shared" si="27"/>
        <v>3.4000000000000018E-6</v>
      </c>
      <c r="AM38" s="20">
        <f t="shared" si="27"/>
        <v>3.2000000000000015E-6</v>
      </c>
      <c r="AN38" s="20">
        <f t="shared" si="27"/>
        <v>3.0000000000000013E-6</v>
      </c>
      <c r="AO38" s="20">
        <f t="shared" si="27"/>
        <v>2.8000000000000011E-6</v>
      </c>
      <c r="AP38" s="20">
        <f t="shared" si="27"/>
        <v>2.6000000000000014E-6</v>
      </c>
      <c r="AQ38" s="20">
        <f t="shared" si="27"/>
        <v>2.4000000000000012E-6</v>
      </c>
      <c r="AR38" s="20">
        <f t="shared" si="27"/>
        <v>2.200000000000001E-6</v>
      </c>
      <c r="AS38" s="17"/>
      <c r="AT38" s="17"/>
      <c r="AU38" s="17"/>
      <c r="AV38" s="17"/>
      <c r="AW38" s="17"/>
      <c r="AX38" s="17"/>
    </row>
    <row r="39" spans="2:50" x14ac:dyDescent="0.15">
      <c r="B39" t="s">
        <v>29</v>
      </c>
      <c r="C39" s="8" t="s">
        <v>13</v>
      </c>
      <c r="D39" t="s">
        <v>30</v>
      </c>
      <c r="E39" s="17">
        <f>1/E32</f>
        <v>9.8575819217883729E-4</v>
      </c>
      <c r="F39" s="17">
        <f t="shared" ref="F39:AR39" si="28">1/F32</f>
        <v>9.8590353552183412E-4</v>
      </c>
      <c r="G39" s="17">
        <f t="shared" si="28"/>
        <v>9.8604892173092661E-4</v>
      </c>
      <c r="H39" s="17">
        <f t="shared" si="28"/>
        <v>9.8619435082508136E-4</v>
      </c>
      <c r="I39" s="17">
        <f t="shared" si="28"/>
        <v>9.8633982282327602E-4</v>
      </c>
      <c r="J39" s="17">
        <f t="shared" si="28"/>
        <v>9.8648533774449974E-4</v>
      </c>
      <c r="K39" s="17">
        <f t="shared" si="28"/>
        <v>9.866308956077523E-4</v>
      </c>
      <c r="L39" s="17">
        <f t="shared" si="28"/>
        <v>9.867764964320454E-4</v>
      </c>
      <c r="M39" s="17">
        <f t="shared" si="28"/>
        <v>9.8692214023640137E-4</v>
      </c>
      <c r="N39" s="17">
        <f t="shared" si="28"/>
        <v>9.8706782703985424E-4</v>
      </c>
      <c r="O39" s="17">
        <f t="shared" si="28"/>
        <v>9.8721355686144869E-4</v>
      </c>
      <c r="P39" s="17">
        <f t="shared" si="28"/>
        <v>9.8735932972024128E-4</v>
      </c>
      <c r="Q39" s="17">
        <f t="shared" si="28"/>
        <v>9.8750514563529968E-4</v>
      </c>
      <c r="R39" s="17">
        <f t="shared" si="28"/>
        <v>9.8765100462570236E-4</v>
      </c>
      <c r="S39" s="17">
        <f t="shared" si="28"/>
        <v>9.8779690671053975E-4</v>
      </c>
      <c r="T39" s="17">
        <f t="shared" si="28"/>
        <v>9.8794285190891289E-4</v>
      </c>
      <c r="U39" s="17">
        <f t="shared" si="28"/>
        <v>9.8808884023993473E-4</v>
      </c>
      <c r="V39" s="17">
        <f t="shared" si="28"/>
        <v>9.882348717227291E-4</v>
      </c>
      <c r="W39" s="17">
        <f t="shared" si="28"/>
        <v>9.8838094637643129E-4</v>
      </c>
      <c r="X39" s="17">
        <f t="shared" si="28"/>
        <v>9.8852706422018809E-4</v>
      </c>
      <c r="Y39" s="17">
        <f t="shared" si="28"/>
        <v>9.8867322527315693E-4</v>
      </c>
      <c r="Z39" s="17">
        <f t="shared" si="28"/>
        <v>9.8881942955450757E-4</v>
      </c>
      <c r="AA39" s="17">
        <f t="shared" si="28"/>
        <v>9.8896567708342022E-4</v>
      </c>
      <c r="AB39" s="17">
        <f t="shared" si="28"/>
        <v>9.8911196787908697E-4</v>
      </c>
      <c r="AC39" s="17">
        <f t="shared" si="28"/>
        <v>9.8925830196071101E-4</v>
      </c>
      <c r="AD39" s="17">
        <f t="shared" si="28"/>
        <v>9.89404679347507E-4</v>
      </c>
      <c r="AE39" s="17">
        <f t="shared" si="28"/>
        <v>9.895511000587011E-4</v>
      </c>
      <c r="AF39" s="17">
        <f t="shared" si="28"/>
        <v>9.8969756411353095E-4</v>
      </c>
      <c r="AG39" s="17">
        <f t="shared" si="28"/>
        <v>9.8984407153124461E-4</v>
      </c>
      <c r="AH39" s="17">
        <f t="shared" si="28"/>
        <v>9.8999062233110294E-4</v>
      </c>
      <c r="AI39" s="17">
        <f t="shared" si="28"/>
        <v>9.9013721653237741E-4</v>
      </c>
      <c r="AJ39" s="17">
        <f t="shared" si="28"/>
        <v>9.9028385415435077E-4</v>
      </c>
      <c r="AK39" s="17">
        <f t="shared" si="28"/>
        <v>9.9043053521631792E-4</v>
      </c>
      <c r="AL39" s="17">
        <f t="shared" si="28"/>
        <v>9.9057725973758439E-4</v>
      </c>
      <c r="AM39" s="17">
        <f t="shared" si="28"/>
        <v>9.9072402773746761E-4</v>
      </c>
      <c r="AN39" s="17">
        <f t="shared" si="28"/>
        <v>9.9087083923529631E-4</v>
      </c>
      <c r="AO39" s="17">
        <f t="shared" si="28"/>
        <v>9.910176942504107E-4</v>
      </c>
      <c r="AP39" s="17">
        <f t="shared" si="28"/>
        <v>9.9116459280216272E-4</v>
      </c>
      <c r="AQ39" s="17">
        <f t="shared" si="28"/>
        <v>9.9131153490991534E-4</v>
      </c>
      <c r="AR39" s="17">
        <f t="shared" si="28"/>
        <v>9.9145852059304325E-4</v>
      </c>
      <c r="AS39" s="17"/>
      <c r="AT39" s="17"/>
      <c r="AU39" s="17"/>
      <c r="AV39" s="17"/>
      <c r="AW39" s="17"/>
      <c r="AX39" s="17"/>
    </row>
    <row r="40" spans="2:50" x14ac:dyDescent="0.15">
      <c r="C40" s="8" t="s">
        <v>13</v>
      </c>
      <c r="D40" t="s">
        <v>31</v>
      </c>
      <c r="E40" s="17">
        <f>E27</f>
        <v>-5.0769614308548629E-2</v>
      </c>
      <c r="F40" s="17">
        <f t="shared" ref="F40:AR40" si="29">F27</f>
        <v>-3.6538780747839818E-2</v>
      </c>
      <c r="G40" s="17">
        <f t="shared" si="29"/>
        <v>-2.1717326790890095E-2</v>
      </c>
      <c r="H40" s="17">
        <f t="shared" si="29"/>
        <v>-6.2675527294230428E-3</v>
      </c>
      <c r="I40" s="17">
        <f t="shared" si="29"/>
        <v>9.8515193801765391E-3</v>
      </c>
      <c r="J40" s="17">
        <f t="shared" si="29"/>
        <v>2.6684509965234297E-2</v>
      </c>
      <c r="K40" s="17">
        <f t="shared" si="29"/>
        <v>4.4280095855389438E-2</v>
      </c>
      <c r="L40" s="17">
        <f t="shared" si="29"/>
        <v>6.2691481957282622E-2</v>
      </c>
      <c r="M40" s="17">
        <f t="shared" si="29"/>
        <v>8.1976940311341492E-2</v>
      </c>
      <c r="N40" s="17">
        <f t="shared" si="29"/>
        <v>0.10220042803492613</v>
      </c>
      <c r="O40" s="17">
        <f t="shared" si="29"/>
        <v>0.1234322979569453</v>
      </c>
      <c r="P40" s="17">
        <f t="shared" si="29"/>
        <v>0.14575011858087558</v>
      </c>
      <c r="Q40" s="17">
        <f t="shared" si="29"/>
        <v>0.16923962351562571</v>
      </c>
      <c r="R40" s="17">
        <f t="shared" si="29"/>
        <v>0.19399581486816264</v>
      </c>
      <c r="S40" s="17">
        <f t="shared" si="29"/>
        <v>0.22012425053490856</v>
      </c>
      <c r="T40" s="17">
        <f t="shared" si="29"/>
        <v>0.24774255217166333</v>
      </c>
      <c r="U40" s="17">
        <f t="shared" si="29"/>
        <v>0.27698217927586555</v>
      </c>
      <c r="V40" s="17">
        <f t="shared" si="29"/>
        <v>0.30799052582926528</v>
      </c>
      <c r="W40" s="17">
        <f t="shared" si="29"/>
        <v>0.34093341006109851</v>
      </c>
      <c r="X40" s="17">
        <f t="shared" si="29"/>
        <v>0.37599804610090648</v>
      </c>
      <c r="Y40" s="17">
        <f t="shared" si="29"/>
        <v>0.41339660996192085</v>
      </c>
      <c r="Z40" s="17">
        <f t="shared" si="29"/>
        <v>0.45337054331411364</v>
      </c>
      <c r="AA40" s="17">
        <f t="shared" si="29"/>
        <v>0.49619577949432858</v>
      </c>
      <c r="AB40" s="17">
        <f t="shared" si="29"/>
        <v>0.54218913085199993</v>
      </c>
      <c r="AC40" s="17">
        <f t="shared" si="29"/>
        <v>0.59171615009772671</v>
      </c>
      <c r="AD40" s="17">
        <f t="shared" si="29"/>
        <v>0.64520087837550544</v>
      </c>
      <c r="AE40" s="17">
        <f t="shared" si="29"/>
        <v>0.7031380303530218</v>
      </c>
      <c r="AF40" s="17">
        <f t="shared" si="29"/>
        <v>0.76610835803114896</v>
      </c>
      <c r="AG40" s="17">
        <f t="shared" si="29"/>
        <v>0.83479820468330745</v>
      </c>
      <c r="AH40" s="17">
        <f t="shared" si="29"/>
        <v>0.91002464563464402</v>
      </c>
      <c r="AI40" s="17">
        <f t="shared" si="29"/>
        <v>0.99276817127496275</v>
      </c>
      <c r="AJ40" s="17">
        <f t="shared" si="29"/>
        <v>1.0842156910231093</v>
      </c>
      <c r="AK40" s="17">
        <f t="shared" si="29"/>
        <v>1.1858178719461487</v>
      </c>
      <c r="AL40" s="17">
        <f t="shared" si="29"/>
        <v>1.2993667145382541</v>
      </c>
      <c r="AM40" s="17">
        <f t="shared" si="29"/>
        <v>1.4271022194166778</v>
      </c>
      <c r="AN40" s="17">
        <f t="shared" si="29"/>
        <v>1.571861720696111</v>
      </c>
      <c r="AO40" s="17">
        <f t="shared" si="29"/>
        <v>1.7372932193806281</v>
      </c>
      <c r="AP40" s="17">
        <f t="shared" si="29"/>
        <v>1.928167178321138</v>
      </c>
      <c r="AQ40" s="17">
        <f t="shared" si="29"/>
        <v>2.1508442146515718</v>
      </c>
      <c r="AR40" s="17">
        <f t="shared" si="29"/>
        <v>2.4139978971902503</v>
      </c>
      <c r="AS40" s="17"/>
      <c r="AT40" s="17"/>
      <c r="AU40" s="17"/>
      <c r="AV40" s="17"/>
      <c r="AW40" s="17"/>
      <c r="AX40" s="17"/>
    </row>
    <row r="41" spans="2:50" x14ac:dyDescent="0.15">
      <c r="C41" s="8" t="s">
        <v>16</v>
      </c>
      <c r="D41" t="s">
        <v>17</v>
      </c>
      <c r="E41" s="17">
        <f>E40*E15</f>
        <v>-1.523088429256459E-4</v>
      </c>
      <c r="F41" s="17">
        <f t="shared" ref="F41:AR41" si="30">F40*F15</f>
        <v>-1.0961634224351946E-4</v>
      </c>
      <c r="G41" s="17">
        <f t="shared" si="30"/>
        <v>-6.5151980372670293E-5</v>
      </c>
      <c r="H41" s="17">
        <f t="shared" si="30"/>
        <v>-1.8802658188269129E-5</v>
      </c>
      <c r="I41" s="17">
        <f t="shared" si="30"/>
        <v>2.9554558140529618E-5</v>
      </c>
      <c r="J41" s="17">
        <f t="shared" si="30"/>
        <v>8.0053529895702892E-5</v>
      </c>
      <c r="K41" s="17">
        <f t="shared" si="30"/>
        <v>1.3284028756616831E-4</v>
      </c>
      <c r="L41" s="17">
        <f t="shared" si="30"/>
        <v>1.8807444587184787E-4</v>
      </c>
      <c r="M41" s="17">
        <f t="shared" si="30"/>
        <v>2.4593082093402448E-4</v>
      </c>
      <c r="N41" s="17">
        <f t="shared" si="30"/>
        <v>3.0660128410477837E-4</v>
      </c>
      <c r="O41" s="17">
        <f t="shared" si="30"/>
        <v>3.702968938708359E-4</v>
      </c>
      <c r="P41" s="17">
        <f t="shared" si="30"/>
        <v>4.3725035574262674E-4</v>
      </c>
      <c r="Q41" s="17">
        <f t="shared" si="30"/>
        <v>5.077188705468772E-4</v>
      </c>
      <c r="R41" s="17">
        <f t="shared" si="30"/>
        <v>5.8198744460448795E-4</v>
      </c>
      <c r="S41" s="17">
        <f t="shared" si="30"/>
        <v>6.6037275160472572E-4</v>
      </c>
      <c r="T41" s="17">
        <f t="shared" si="30"/>
        <v>7.4322765651499E-4</v>
      </c>
      <c r="U41" s="17">
        <f t="shared" si="30"/>
        <v>8.3094653782759664E-4</v>
      </c>
      <c r="V41" s="17">
        <f t="shared" si="30"/>
        <v>9.2397157748779586E-4</v>
      </c>
      <c r="W41" s="17">
        <f t="shared" si="30"/>
        <v>1.0228002301832955E-3</v>
      </c>
      <c r="X41" s="17">
        <f t="shared" si="30"/>
        <v>1.1279941383027195E-3</v>
      </c>
      <c r="Y41" s="17">
        <f t="shared" si="30"/>
        <v>1.2401898298857626E-3</v>
      </c>
      <c r="Z41" s="17">
        <f t="shared" si="30"/>
        <v>1.3601116299423409E-3</v>
      </c>
      <c r="AA41" s="17">
        <f t="shared" si="30"/>
        <v>1.4885873384829858E-3</v>
      </c>
      <c r="AB41" s="17">
        <f t="shared" si="30"/>
        <v>1.6265673925559998E-3</v>
      </c>
      <c r="AC41" s="17">
        <f t="shared" si="30"/>
        <v>1.7751484502931802E-3</v>
      </c>
      <c r="AD41" s="17">
        <f t="shared" si="30"/>
        <v>1.9356026351265163E-3</v>
      </c>
      <c r="AE41" s="17">
        <f t="shared" si="30"/>
        <v>2.1094140910590657E-3</v>
      </c>
      <c r="AF41" s="17">
        <f t="shared" si="30"/>
        <v>2.298325074093447E-3</v>
      </c>
      <c r="AG41" s="17">
        <f t="shared" si="30"/>
        <v>2.5043946140499225E-3</v>
      </c>
      <c r="AH41" s="17">
        <f t="shared" si="30"/>
        <v>2.730073936903932E-3</v>
      </c>
      <c r="AI41" s="17">
        <f t="shared" si="30"/>
        <v>2.9783045138248882E-3</v>
      </c>
      <c r="AJ41" s="17">
        <f t="shared" si="30"/>
        <v>3.2526470730693279E-3</v>
      </c>
      <c r="AK41" s="17">
        <f t="shared" si="30"/>
        <v>3.5574536158384461E-3</v>
      </c>
      <c r="AL41" s="17">
        <f t="shared" si="30"/>
        <v>3.8981001436147627E-3</v>
      </c>
      <c r="AM41" s="17">
        <f t="shared" si="30"/>
        <v>4.2813066582500338E-3</v>
      </c>
      <c r="AN41" s="17">
        <f t="shared" si="30"/>
        <v>4.7155851620883328E-3</v>
      </c>
      <c r="AO41" s="17">
        <f t="shared" si="30"/>
        <v>5.2118796581418847E-3</v>
      </c>
      <c r="AP41" s="17">
        <f t="shared" si="30"/>
        <v>5.7845015349634139E-3</v>
      </c>
      <c r="AQ41" s="17">
        <f t="shared" si="30"/>
        <v>6.4525326439547155E-3</v>
      </c>
      <c r="AR41" s="17">
        <f t="shared" si="30"/>
        <v>7.2419936915707507E-3</v>
      </c>
      <c r="AS41" s="17"/>
      <c r="AT41" s="17"/>
      <c r="AU41" s="17"/>
      <c r="AV41" s="17"/>
      <c r="AW41" s="17"/>
      <c r="AX41" s="17"/>
    </row>
    <row r="42" spans="2:50" x14ac:dyDescent="0.15">
      <c r="C42" s="8" t="s">
        <v>13</v>
      </c>
      <c r="D42" t="s">
        <v>32</v>
      </c>
      <c r="E42" s="17">
        <f>E40-E41</f>
        <v>-5.0617305465622986E-2</v>
      </c>
      <c r="F42" s="17">
        <f t="shared" ref="F42:AR42" si="31">F40-F41</f>
        <v>-3.64291644055963E-2</v>
      </c>
      <c r="G42" s="17">
        <f t="shared" si="31"/>
        <v>-2.1652174810517424E-2</v>
      </c>
      <c r="H42" s="17">
        <f t="shared" si="31"/>
        <v>-6.2487500712347741E-3</v>
      </c>
      <c r="I42" s="17">
        <f t="shared" si="31"/>
        <v>9.8219648220360094E-3</v>
      </c>
      <c r="J42" s="17">
        <f t="shared" si="31"/>
        <v>2.6604456435338594E-2</v>
      </c>
      <c r="K42" s="17">
        <f t="shared" si="31"/>
        <v>4.4147255567823271E-2</v>
      </c>
      <c r="L42" s="17">
        <f t="shared" si="31"/>
        <v>6.2503407511410772E-2</v>
      </c>
      <c r="M42" s="17">
        <f t="shared" si="31"/>
        <v>8.1731009490407472E-2</v>
      </c>
      <c r="N42" s="17">
        <f t="shared" si="31"/>
        <v>0.10189382675082134</v>
      </c>
      <c r="O42" s="17">
        <f t="shared" si="31"/>
        <v>0.12306200106307447</v>
      </c>
      <c r="P42" s="17">
        <f t="shared" si="31"/>
        <v>0.14531286822513295</v>
      </c>
      <c r="Q42" s="17">
        <f t="shared" si="31"/>
        <v>0.16873190464507884</v>
      </c>
      <c r="R42" s="17">
        <f t="shared" si="31"/>
        <v>0.19341382742355814</v>
      </c>
      <c r="S42" s="17">
        <f t="shared" si="31"/>
        <v>0.21946387778330384</v>
      </c>
      <c r="T42" s="17">
        <f t="shared" si="31"/>
        <v>0.24699932451514833</v>
      </c>
      <c r="U42" s="17">
        <f t="shared" si="31"/>
        <v>0.27615123273803793</v>
      </c>
      <c r="V42" s="17">
        <f t="shared" si="31"/>
        <v>0.30706655425177748</v>
      </c>
      <c r="W42" s="17">
        <f t="shared" si="31"/>
        <v>0.3399106098309152</v>
      </c>
      <c r="X42" s="17">
        <f t="shared" si="31"/>
        <v>0.37487005196260376</v>
      </c>
      <c r="Y42" s="17">
        <f t="shared" si="31"/>
        <v>0.41215642013203507</v>
      </c>
      <c r="Z42" s="17">
        <f t="shared" si="31"/>
        <v>0.45201043168417132</v>
      </c>
      <c r="AA42" s="17">
        <f t="shared" si="31"/>
        <v>0.49470719215584558</v>
      </c>
      <c r="AB42" s="17">
        <f t="shared" si="31"/>
        <v>0.54056256345944398</v>
      </c>
      <c r="AC42" s="17">
        <f t="shared" si="31"/>
        <v>0.58994100164743357</v>
      </c>
      <c r="AD42" s="17">
        <f t="shared" si="31"/>
        <v>0.64326527574037895</v>
      </c>
      <c r="AE42" s="17">
        <f t="shared" si="31"/>
        <v>0.70102861626196278</v>
      </c>
      <c r="AF42" s="17">
        <f t="shared" si="31"/>
        <v>0.76381003295705552</v>
      </c>
      <c r="AG42" s="17">
        <f t="shared" si="31"/>
        <v>0.83229381006925751</v>
      </c>
      <c r="AH42" s="17">
        <f t="shared" si="31"/>
        <v>0.90729457169774008</v>
      </c>
      <c r="AI42" s="17">
        <f t="shared" si="31"/>
        <v>0.98978986676113789</v>
      </c>
      <c r="AJ42" s="17">
        <f t="shared" si="31"/>
        <v>1.0809630439500399</v>
      </c>
      <c r="AK42" s="17">
        <f t="shared" si="31"/>
        <v>1.1822604183303103</v>
      </c>
      <c r="AL42" s="17">
        <f t="shared" si="31"/>
        <v>1.2954686143946395</v>
      </c>
      <c r="AM42" s="17">
        <f t="shared" si="31"/>
        <v>1.4228209127584277</v>
      </c>
      <c r="AN42" s="17">
        <f t="shared" si="31"/>
        <v>1.5671461355340226</v>
      </c>
      <c r="AO42" s="17">
        <f t="shared" si="31"/>
        <v>1.7320813397224861</v>
      </c>
      <c r="AP42" s="17">
        <f t="shared" si="31"/>
        <v>1.9223826767861747</v>
      </c>
      <c r="AQ42" s="17">
        <f t="shared" si="31"/>
        <v>2.1443916820076172</v>
      </c>
      <c r="AR42" s="17">
        <f t="shared" si="31"/>
        <v>2.4067559034986794</v>
      </c>
      <c r="AS42" s="17"/>
      <c r="AT42" s="17"/>
      <c r="AU42" s="17"/>
      <c r="AV42" s="17"/>
      <c r="AW42" s="17"/>
      <c r="AX42" s="17"/>
    </row>
    <row r="43" spans="2:50" x14ac:dyDescent="0.15">
      <c r="C43" s="8" t="s">
        <v>13</v>
      </c>
      <c r="D43" t="s">
        <v>33</v>
      </c>
      <c r="E43" s="17">
        <f>E42*E38</f>
        <v>-5.0617305465622988E-7</v>
      </c>
      <c r="F43" s="17">
        <f t="shared" ref="F43:AR43" si="32">F42*F38</f>
        <v>-3.5700581117484374E-7</v>
      </c>
      <c r="G43" s="17">
        <f t="shared" si="32"/>
        <v>-2.0786087818096726E-7</v>
      </c>
      <c r="H43" s="17">
        <f t="shared" si="32"/>
        <v>-5.8738250669606862E-8</v>
      </c>
      <c r="I43" s="17">
        <f t="shared" si="32"/>
        <v>9.0362076362731268E-8</v>
      </c>
      <c r="J43" s="17">
        <f t="shared" si="32"/>
        <v>2.3944010791804723E-7</v>
      </c>
      <c r="K43" s="17">
        <f t="shared" si="32"/>
        <v>3.8849584899684464E-7</v>
      </c>
      <c r="L43" s="17">
        <f t="shared" si="32"/>
        <v>5.3752930459813246E-7</v>
      </c>
      <c r="M43" s="17">
        <f t="shared" si="32"/>
        <v>6.8654047971942245E-7</v>
      </c>
      <c r="N43" s="17">
        <f t="shared" si="32"/>
        <v>8.3552937935673464E-7</v>
      </c>
      <c r="O43" s="17">
        <f t="shared" si="32"/>
        <v>9.8449600850459508E-7</v>
      </c>
      <c r="P43" s="17">
        <f t="shared" si="32"/>
        <v>1.1334403721560363E-6</v>
      </c>
      <c r="Q43" s="17">
        <f t="shared" si="32"/>
        <v>1.2823624753025984E-6</v>
      </c>
      <c r="R43" s="17">
        <f t="shared" si="32"/>
        <v>1.4312623229343295E-6</v>
      </c>
      <c r="S43" s="17">
        <f t="shared" si="32"/>
        <v>1.5801399200397869E-6</v>
      </c>
      <c r="T43" s="17">
        <f t="shared" si="32"/>
        <v>1.7289952716060374E-6</v>
      </c>
      <c r="U43" s="17">
        <f t="shared" si="32"/>
        <v>1.8778283826186571E-6</v>
      </c>
      <c r="V43" s="17">
        <f t="shared" si="32"/>
        <v>2.0266392580617306E-6</v>
      </c>
      <c r="W43" s="17">
        <f t="shared" si="32"/>
        <v>2.1754279029178565E-6</v>
      </c>
      <c r="X43" s="17">
        <f t="shared" si="32"/>
        <v>2.3241943221681425E-6</v>
      </c>
      <c r="Y43" s="17">
        <f t="shared" si="32"/>
        <v>2.4729385207922096E-6</v>
      </c>
      <c r="Z43" s="17">
        <f t="shared" si="32"/>
        <v>2.621660503768193E-6</v>
      </c>
      <c r="AA43" s="17">
        <f t="shared" si="32"/>
        <v>2.7703602760727348E-6</v>
      </c>
      <c r="AB43" s="17">
        <f t="shared" si="32"/>
        <v>2.9190378426809969E-6</v>
      </c>
      <c r="AC43" s="17">
        <f t="shared" si="32"/>
        <v>3.0676932085666542E-6</v>
      </c>
      <c r="AD43" s="17">
        <f t="shared" si="32"/>
        <v>3.2163263787018949E-6</v>
      </c>
      <c r="AE43" s="17">
        <f t="shared" si="32"/>
        <v>3.3649373580574216E-6</v>
      </c>
      <c r="AF43" s="17">
        <f t="shared" si="32"/>
        <v>3.513526151602456E-6</v>
      </c>
      <c r="AG43" s="17">
        <f t="shared" si="32"/>
        <v>3.6620927643047341E-6</v>
      </c>
      <c r="AH43" s="17">
        <f t="shared" si="32"/>
        <v>3.8106372011305097E-6</v>
      </c>
      <c r="AI43" s="17">
        <f t="shared" si="32"/>
        <v>3.9591594670445528E-6</v>
      </c>
      <c r="AJ43" s="17">
        <f t="shared" si="32"/>
        <v>4.1076595670101534E-6</v>
      </c>
      <c r="AK43" s="17">
        <f t="shared" si="32"/>
        <v>4.2561375059891191E-6</v>
      </c>
      <c r="AL43" s="17">
        <f t="shared" si="32"/>
        <v>4.4045932889417765E-6</v>
      </c>
      <c r="AM43" s="17">
        <f t="shared" si="32"/>
        <v>4.5530269208269707E-6</v>
      </c>
      <c r="AN43" s="17">
        <f t="shared" si="32"/>
        <v>4.7014384066020695E-6</v>
      </c>
      <c r="AO43" s="17">
        <f t="shared" si="32"/>
        <v>4.8498277512229629E-6</v>
      </c>
      <c r="AP43" s="17">
        <f t="shared" si="32"/>
        <v>4.9981949596440566E-6</v>
      </c>
      <c r="AQ43" s="17">
        <f t="shared" si="32"/>
        <v>5.1465400368182835E-6</v>
      </c>
      <c r="AR43" s="17">
        <f t="shared" si="32"/>
        <v>5.2948629876970967E-6</v>
      </c>
      <c r="AS43" s="17"/>
      <c r="AT43" s="17"/>
      <c r="AU43" s="17"/>
      <c r="AV43" s="17"/>
      <c r="AW43" s="17"/>
      <c r="AX43" s="17"/>
    </row>
    <row r="44" spans="2:50" x14ac:dyDescent="0.15">
      <c r="C44" s="8" t="s">
        <v>13</v>
      </c>
      <c r="D44" t="s">
        <v>24</v>
      </c>
      <c r="E44" s="17">
        <f>E39+E43</f>
        <v>9.8525201912418102E-4</v>
      </c>
      <c r="F44" s="17">
        <f t="shared" ref="F44:AR44" si="33">F39+F43</f>
        <v>9.8554652971065936E-4</v>
      </c>
      <c r="G44" s="17">
        <f t="shared" si="33"/>
        <v>9.8584106085274569E-4</v>
      </c>
      <c r="H44" s="17">
        <f t="shared" si="33"/>
        <v>9.8613561257441173E-4</v>
      </c>
      <c r="I44" s="17">
        <f t="shared" si="33"/>
        <v>9.8643018489963873E-4</v>
      </c>
      <c r="J44" s="17">
        <f t="shared" si="33"/>
        <v>9.867247778524177E-4</v>
      </c>
      <c r="K44" s="17">
        <f t="shared" si="33"/>
        <v>9.8701939145674918E-4</v>
      </c>
      <c r="L44" s="17">
        <f t="shared" si="33"/>
        <v>9.8731402573664349E-4</v>
      </c>
      <c r="M44" s="17">
        <f t="shared" si="33"/>
        <v>9.8760868071612069E-4</v>
      </c>
      <c r="N44" s="17">
        <f t="shared" si="33"/>
        <v>9.8790335641921103E-4</v>
      </c>
      <c r="O44" s="17">
        <f t="shared" si="33"/>
        <v>9.8819805286995323E-4</v>
      </c>
      <c r="P44" s="17">
        <f t="shared" si="33"/>
        <v>9.8849277009239729E-4</v>
      </c>
      <c r="Q44" s="17">
        <f t="shared" si="33"/>
        <v>9.8878750811060229E-4</v>
      </c>
      <c r="R44" s="17">
        <f t="shared" si="33"/>
        <v>9.8908226694863666E-4</v>
      </c>
      <c r="S44" s="17">
        <f t="shared" si="33"/>
        <v>9.8937704663057944E-4</v>
      </c>
      <c r="T44" s="17">
        <f t="shared" si="33"/>
        <v>9.8967184718051901E-4</v>
      </c>
      <c r="U44" s="17">
        <f t="shared" si="33"/>
        <v>9.8996666862255348E-4</v>
      </c>
      <c r="V44" s="17">
        <f t="shared" si="33"/>
        <v>9.9026151098079076E-4</v>
      </c>
      <c r="W44" s="17">
        <f t="shared" si="33"/>
        <v>9.9055637427934913E-4</v>
      </c>
      <c r="X44" s="17">
        <f t="shared" si="33"/>
        <v>9.908512585423562E-4</v>
      </c>
      <c r="Y44" s="17">
        <f t="shared" si="33"/>
        <v>9.9114616379394915E-4</v>
      </c>
      <c r="Z44" s="17">
        <f t="shared" si="33"/>
        <v>9.9144109005827575E-4</v>
      </c>
      <c r="AA44" s="17">
        <f t="shared" si="33"/>
        <v>9.9173603735949289E-4</v>
      </c>
      <c r="AB44" s="17">
        <f t="shared" si="33"/>
        <v>9.9203100572176788E-4</v>
      </c>
      <c r="AC44" s="17">
        <f t="shared" si="33"/>
        <v>9.9232599516927756E-4</v>
      </c>
      <c r="AD44" s="17">
        <f t="shared" si="33"/>
        <v>9.9262100572620896E-4</v>
      </c>
      <c r="AE44" s="17">
        <f t="shared" si="33"/>
        <v>9.9291603741675843E-4</v>
      </c>
      <c r="AF44" s="17">
        <f t="shared" si="33"/>
        <v>9.932110902651334E-4</v>
      </c>
      <c r="AG44" s="17">
        <f t="shared" si="33"/>
        <v>9.9350616429554929E-4</v>
      </c>
      <c r="AH44" s="17">
        <f t="shared" si="33"/>
        <v>9.9380125953223348E-4</v>
      </c>
      <c r="AI44" s="17">
        <f t="shared" si="33"/>
        <v>9.94096375999422E-4</v>
      </c>
      <c r="AJ44" s="17">
        <f t="shared" si="33"/>
        <v>9.9439151372136088E-4</v>
      </c>
      <c r="AK44" s="17">
        <f t="shared" si="33"/>
        <v>9.9468667272230695E-4</v>
      </c>
      <c r="AL44" s="17">
        <f t="shared" si="33"/>
        <v>9.9498185302652619E-4</v>
      </c>
      <c r="AM44" s="17">
        <f t="shared" si="33"/>
        <v>9.9527705465829452E-4</v>
      </c>
      <c r="AN44" s="17">
        <f t="shared" si="33"/>
        <v>9.9557227764189831E-4</v>
      </c>
      <c r="AO44" s="17">
        <f t="shared" si="33"/>
        <v>9.9586752200163365E-4</v>
      </c>
      <c r="AP44" s="17">
        <f t="shared" si="33"/>
        <v>9.9616278776180683E-4</v>
      </c>
      <c r="AQ44" s="17">
        <f t="shared" si="33"/>
        <v>9.9645807494673369E-4</v>
      </c>
      <c r="AR44" s="17">
        <f t="shared" si="33"/>
        <v>9.9675338358074027E-4</v>
      </c>
      <c r="AS44" s="19"/>
      <c r="AT44" s="19"/>
      <c r="AU44" s="19"/>
      <c r="AV44" s="19"/>
      <c r="AW44" s="19"/>
      <c r="AX44" s="19"/>
    </row>
    <row r="45" spans="2:50" x14ac:dyDescent="0.15">
      <c r="C45" s="8" t="s">
        <v>13</v>
      </c>
      <c r="D45" t="s">
        <v>20</v>
      </c>
      <c r="E45" s="19">
        <f>(E44+E39)/2</f>
        <v>9.8550510565150904E-4</v>
      </c>
      <c r="F45" s="19">
        <f t="shared" ref="F45:AR45" si="34">(F44+F39)/2</f>
        <v>9.8572503261624674E-4</v>
      </c>
      <c r="G45" s="19">
        <f t="shared" si="34"/>
        <v>9.8594499129183626E-4</v>
      </c>
      <c r="H45" s="19">
        <f t="shared" si="34"/>
        <v>9.8616498169974654E-4</v>
      </c>
      <c r="I45" s="19">
        <f t="shared" si="34"/>
        <v>9.8638500386145737E-4</v>
      </c>
      <c r="J45" s="19">
        <f t="shared" si="34"/>
        <v>9.8660505779845872E-4</v>
      </c>
      <c r="K45" s="19">
        <f t="shared" si="34"/>
        <v>9.8682514353225074E-4</v>
      </c>
      <c r="L45" s="19">
        <f t="shared" si="34"/>
        <v>9.8704526108434444E-4</v>
      </c>
      <c r="M45" s="19">
        <f t="shared" si="34"/>
        <v>9.8726541047626103E-4</v>
      </c>
      <c r="N45" s="19">
        <f t="shared" si="34"/>
        <v>9.8748559172953275E-4</v>
      </c>
      <c r="O45" s="19">
        <f t="shared" si="34"/>
        <v>9.8770580486570096E-4</v>
      </c>
      <c r="P45" s="19">
        <f t="shared" si="34"/>
        <v>9.8792604990631918E-4</v>
      </c>
      <c r="Q45" s="19">
        <f t="shared" si="34"/>
        <v>9.8814632687295109E-4</v>
      </c>
      <c r="R45" s="19">
        <f t="shared" si="34"/>
        <v>9.8836663578716951E-4</v>
      </c>
      <c r="S45" s="19">
        <f t="shared" si="34"/>
        <v>9.885869766705596E-4</v>
      </c>
      <c r="T45" s="19">
        <f t="shared" si="34"/>
        <v>9.8880734954471606E-4</v>
      </c>
      <c r="U45" s="19">
        <f t="shared" si="34"/>
        <v>9.89027754431244E-4</v>
      </c>
      <c r="V45" s="19">
        <f t="shared" si="34"/>
        <v>9.8924819135175982E-4</v>
      </c>
      <c r="W45" s="19">
        <f t="shared" si="34"/>
        <v>9.8946866032789032E-4</v>
      </c>
      <c r="X45" s="19">
        <f t="shared" si="34"/>
        <v>9.8968916138127225E-4</v>
      </c>
      <c r="Y45" s="19">
        <f t="shared" si="34"/>
        <v>9.8990969453355304E-4</v>
      </c>
      <c r="Z45" s="19">
        <f t="shared" si="34"/>
        <v>9.9013025980639177E-4</v>
      </c>
      <c r="AA45" s="19">
        <f t="shared" si="34"/>
        <v>9.9035085722145666E-4</v>
      </c>
      <c r="AB45" s="19">
        <f t="shared" si="34"/>
        <v>9.9057148680042743E-4</v>
      </c>
      <c r="AC45" s="19">
        <f t="shared" si="34"/>
        <v>9.907921485649944E-4</v>
      </c>
      <c r="AD45" s="19">
        <f t="shared" si="34"/>
        <v>9.9101284253685787E-4</v>
      </c>
      <c r="AE45" s="19">
        <f t="shared" si="34"/>
        <v>9.9123356873772987E-4</v>
      </c>
      <c r="AF45" s="19">
        <f t="shared" si="34"/>
        <v>9.9145432718933217E-4</v>
      </c>
      <c r="AG45" s="19">
        <f t="shared" si="34"/>
        <v>9.9167511791339695E-4</v>
      </c>
      <c r="AH45" s="19">
        <f t="shared" si="34"/>
        <v>9.918959409316681E-4</v>
      </c>
      <c r="AI45" s="19">
        <f t="shared" si="34"/>
        <v>9.9211679626589971E-4</v>
      </c>
      <c r="AJ45" s="19">
        <f t="shared" si="34"/>
        <v>9.9233768393785582E-4</v>
      </c>
      <c r="AK45" s="19">
        <f t="shared" si="34"/>
        <v>9.9255860396931244E-4</v>
      </c>
      <c r="AL45" s="19">
        <f t="shared" si="34"/>
        <v>9.9277955638205529E-4</v>
      </c>
      <c r="AM45" s="19">
        <f t="shared" si="34"/>
        <v>9.9300054119788117E-4</v>
      </c>
      <c r="AN45" s="19">
        <f t="shared" si="34"/>
        <v>9.9322155843859731E-4</v>
      </c>
      <c r="AO45" s="19">
        <f t="shared" si="34"/>
        <v>9.9344260812602217E-4</v>
      </c>
      <c r="AP45" s="19">
        <f t="shared" si="34"/>
        <v>9.9366369028198488E-4</v>
      </c>
      <c r="AQ45" s="19">
        <f t="shared" si="34"/>
        <v>9.9388480492832451E-4</v>
      </c>
      <c r="AR45" s="19">
        <f t="shared" si="34"/>
        <v>9.9410595208689187E-4</v>
      </c>
      <c r="AS45" s="15"/>
      <c r="AT45" s="15"/>
      <c r="AU45" s="15"/>
      <c r="AV45" s="15"/>
      <c r="AW45" s="15"/>
      <c r="AX45" s="15"/>
    </row>
    <row r="46" spans="2:50" x14ac:dyDescent="0.15">
      <c r="C46" s="14" t="s">
        <v>13</v>
      </c>
      <c r="D46" s="1" t="s">
        <v>21</v>
      </c>
      <c r="E46" s="15">
        <f>E42/E45</f>
        <v>-51.361789173238549</v>
      </c>
      <c r="F46" s="15">
        <f t="shared" ref="F46:AR46" si="35">F42/F45</f>
        <v>-36.956720383683873</v>
      </c>
      <c r="G46" s="15">
        <f t="shared" si="35"/>
        <v>-21.960834531090441</v>
      </c>
      <c r="H46" s="15">
        <f t="shared" si="35"/>
        <v>-6.3364144815449395</v>
      </c>
      <c r="I46" s="15">
        <f t="shared" si="35"/>
        <v>9.9575366450071794</v>
      </c>
      <c r="J46" s="15">
        <f t="shared" si="35"/>
        <v>26.965659891005025</v>
      </c>
      <c r="K46" s="15">
        <f t="shared" si="35"/>
        <v>44.736654570638713</v>
      </c>
      <c r="L46" s="15">
        <f t="shared" si="35"/>
        <v>63.323750161918632</v>
      </c>
      <c r="M46" s="15">
        <f t="shared" si="35"/>
        <v>82.785245611896897</v>
      </c>
      <c r="N46" s="15">
        <f t="shared" si="35"/>
        <v>103.18512756460505</v>
      </c>
      <c r="O46" s="15">
        <f t="shared" si="35"/>
        <v>124.59378132318184</v>
      </c>
      <c r="P46" s="15">
        <f t="shared" si="35"/>
        <v>147.08881119078939</v>
      </c>
      <c r="Q46" s="15">
        <f t="shared" si="35"/>
        <v>170.75599033904339</v>
      </c>
      <c r="R46" s="15">
        <f t="shared" si="35"/>
        <v>195.69036470916146</v>
      </c>
      <c r="S46" s="15">
        <f t="shared" si="35"/>
        <v>221.99754089663554</v>
      </c>
      <c r="T46" s="15">
        <f t="shared" si="35"/>
        <v>249.79519481613488</v>
      </c>
      <c r="U46" s="15">
        <f t="shared" si="35"/>
        <v>279.21484660139095</v>
      </c>
      <c r="V46" s="15">
        <f t="shared" si="35"/>
        <v>310.4039582141524</v>
      </c>
      <c r="W46" s="15">
        <f t="shared" si="35"/>
        <v>343.52842435482046</v>
      </c>
      <c r="X46" s="15">
        <f t="shared" si="35"/>
        <v>378.77554548481828</v>
      </c>
      <c r="Y46" s="15">
        <f t="shared" si="35"/>
        <v>416.35759545343558</v>
      </c>
      <c r="Z46" s="15">
        <f t="shared" si="35"/>
        <v>456.51612725436411</v>
      </c>
      <c r="AA46" s="15">
        <f t="shared" si="35"/>
        <v>499.52720144434829</v>
      </c>
      <c r="AB46" s="15">
        <f t="shared" si="35"/>
        <v>545.70777643264864</v>
      </c>
      <c r="AC46" s="15">
        <f t="shared" si="35"/>
        <v>595.42357345268601</v>
      </c>
      <c r="AD46" s="15">
        <f t="shared" si="35"/>
        <v>649.0988291268834</v>
      </c>
      <c r="AE46" s="15">
        <f t="shared" si="35"/>
        <v>707.22848617271529</v>
      </c>
      <c r="AF46" s="15">
        <f t="shared" si="35"/>
        <v>770.39356429294719</v>
      </c>
      <c r="AG46" s="15">
        <f t="shared" si="35"/>
        <v>839.28072312684742</v>
      </c>
      <c r="AH46" s="15">
        <f t="shared" si="35"/>
        <v>914.7074146160295</v>
      </c>
      <c r="AI46" s="15">
        <f t="shared" si="35"/>
        <v>997.65458108005043</v>
      </c>
      <c r="AJ46" s="15">
        <f t="shared" si="35"/>
        <v>1089.3096790000914</v>
      </c>
      <c r="AK46" s="15">
        <f t="shared" si="35"/>
        <v>1191.1240440638637</v>
      </c>
      <c r="AL46" s="15">
        <f t="shared" si="35"/>
        <v>1304.8905026969544</v>
      </c>
      <c r="AM46" s="15">
        <f t="shared" si="35"/>
        <v>1432.8500879184251</v>
      </c>
      <c r="AN46" s="15">
        <f t="shared" si="35"/>
        <v>1577.8414415386517</v>
      </c>
      <c r="AO46" s="15">
        <f t="shared" si="35"/>
        <v>1743.514245870522</v>
      </c>
      <c r="AP46" s="15">
        <f t="shared" si="35"/>
        <v>1934.6411623842621</v>
      </c>
      <c r="AQ46" s="15">
        <f t="shared" si="35"/>
        <v>2157.5857396896849</v>
      </c>
      <c r="AR46" s="15">
        <f t="shared" si="35"/>
        <v>2421.0255440541937</v>
      </c>
    </row>
    <row r="48" spans="2:50" x14ac:dyDescent="0.15">
      <c r="C48" s="8"/>
    </row>
    <row r="49" spans="2:50" x14ac:dyDescent="0.15">
      <c r="B49" t="s">
        <v>42</v>
      </c>
      <c r="D49" t="s">
        <v>44</v>
      </c>
      <c r="E49">
        <f>E4</f>
        <v>1000</v>
      </c>
      <c r="F49">
        <f>F4</f>
        <v>1000</v>
      </c>
      <c r="G49">
        <f t="shared" ref="G49:H49" si="36">G4</f>
        <v>1000</v>
      </c>
      <c r="H49">
        <f t="shared" si="36"/>
        <v>1000</v>
      </c>
      <c r="I49">
        <f t="shared" ref="I49:AR49" si="37">I4</f>
        <v>1000</v>
      </c>
      <c r="J49">
        <f t="shared" si="37"/>
        <v>1000</v>
      </c>
      <c r="K49">
        <f t="shared" si="37"/>
        <v>1000</v>
      </c>
      <c r="L49">
        <f t="shared" si="37"/>
        <v>1000</v>
      </c>
      <c r="M49">
        <f t="shared" si="37"/>
        <v>1000</v>
      </c>
      <c r="N49">
        <f t="shared" si="37"/>
        <v>1000</v>
      </c>
      <c r="O49">
        <f t="shared" si="37"/>
        <v>1000</v>
      </c>
      <c r="P49">
        <f t="shared" si="37"/>
        <v>1000</v>
      </c>
      <c r="Q49">
        <f t="shared" si="37"/>
        <v>1000</v>
      </c>
      <c r="R49">
        <f t="shared" si="37"/>
        <v>1000</v>
      </c>
      <c r="S49">
        <f t="shared" si="37"/>
        <v>1000</v>
      </c>
      <c r="T49">
        <f t="shared" si="37"/>
        <v>1000</v>
      </c>
      <c r="U49">
        <f t="shared" si="37"/>
        <v>1000</v>
      </c>
      <c r="V49">
        <f t="shared" si="37"/>
        <v>1000</v>
      </c>
      <c r="W49">
        <f t="shared" si="37"/>
        <v>1000</v>
      </c>
      <c r="X49">
        <f t="shared" si="37"/>
        <v>1000</v>
      </c>
      <c r="Y49">
        <f t="shared" si="37"/>
        <v>1000</v>
      </c>
      <c r="Z49">
        <f t="shared" si="37"/>
        <v>1000</v>
      </c>
      <c r="AA49">
        <f t="shared" si="37"/>
        <v>1000</v>
      </c>
      <c r="AB49">
        <f t="shared" si="37"/>
        <v>1000</v>
      </c>
      <c r="AC49">
        <f t="shared" si="37"/>
        <v>1000</v>
      </c>
      <c r="AD49">
        <f t="shared" si="37"/>
        <v>1000</v>
      </c>
      <c r="AE49">
        <f t="shared" si="37"/>
        <v>1000</v>
      </c>
      <c r="AF49">
        <f t="shared" si="37"/>
        <v>1000</v>
      </c>
      <c r="AG49">
        <f t="shared" si="37"/>
        <v>1000</v>
      </c>
      <c r="AH49">
        <f t="shared" si="37"/>
        <v>1000</v>
      </c>
      <c r="AI49">
        <f t="shared" si="37"/>
        <v>1000</v>
      </c>
      <c r="AJ49">
        <f t="shared" si="37"/>
        <v>1000</v>
      </c>
      <c r="AK49">
        <f t="shared" si="37"/>
        <v>1000</v>
      </c>
      <c r="AL49">
        <f t="shared" si="37"/>
        <v>1000</v>
      </c>
      <c r="AM49">
        <f t="shared" si="37"/>
        <v>1000</v>
      </c>
      <c r="AN49">
        <f t="shared" si="37"/>
        <v>1000</v>
      </c>
      <c r="AO49">
        <f t="shared" si="37"/>
        <v>1000</v>
      </c>
      <c r="AP49">
        <f t="shared" si="37"/>
        <v>1000</v>
      </c>
      <c r="AQ49">
        <f t="shared" si="37"/>
        <v>1000</v>
      </c>
      <c r="AR49">
        <f t="shared" si="37"/>
        <v>1000</v>
      </c>
      <c r="AS49" s="10"/>
      <c r="AT49" s="10"/>
      <c r="AU49" s="10"/>
      <c r="AV49" s="10"/>
      <c r="AW49" s="10"/>
      <c r="AX49" s="10"/>
    </row>
    <row r="50" spans="2:50" x14ac:dyDescent="0.15">
      <c r="D50" t="s">
        <v>56</v>
      </c>
      <c r="E50" s="10">
        <f>E27</f>
        <v>-5.0769614308548629E-2</v>
      </c>
      <c r="F50" s="10">
        <f>F27</f>
        <v>-3.6538780747839818E-2</v>
      </c>
      <c r="G50" s="10">
        <f t="shared" ref="G50:H50" si="38">G27</f>
        <v>-2.1717326790890095E-2</v>
      </c>
      <c r="H50" s="10">
        <f t="shared" si="38"/>
        <v>-6.2675527294230428E-3</v>
      </c>
      <c r="I50" s="10">
        <f t="shared" ref="I50:AR50" si="39">I27</f>
        <v>9.8515193801765391E-3</v>
      </c>
      <c r="J50" s="10">
        <f t="shared" si="39"/>
        <v>2.6684509965234297E-2</v>
      </c>
      <c r="K50" s="10">
        <f t="shared" si="39"/>
        <v>4.4280095855389438E-2</v>
      </c>
      <c r="L50" s="10">
        <f t="shared" si="39"/>
        <v>6.2691481957282622E-2</v>
      </c>
      <c r="M50" s="10">
        <f t="shared" si="39"/>
        <v>8.1976940311341492E-2</v>
      </c>
      <c r="N50" s="10">
        <f t="shared" si="39"/>
        <v>0.10220042803492613</v>
      </c>
      <c r="O50" s="10">
        <f t="shared" si="39"/>
        <v>0.1234322979569453</v>
      </c>
      <c r="P50" s="10">
        <f t="shared" si="39"/>
        <v>0.14575011858087558</v>
      </c>
      <c r="Q50" s="10">
        <f t="shared" si="39"/>
        <v>0.16923962351562571</v>
      </c>
      <c r="R50" s="10">
        <f t="shared" si="39"/>
        <v>0.19399581486816264</v>
      </c>
      <c r="S50" s="10">
        <f t="shared" si="39"/>
        <v>0.22012425053490856</v>
      </c>
      <c r="T50" s="10">
        <f t="shared" si="39"/>
        <v>0.24774255217166333</v>
      </c>
      <c r="U50" s="10">
        <f t="shared" si="39"/>
        <v>0.27698217927586555</v>
      </c>
      <c r="V50" s="10">
        <f t="shared" si="39"/>
        <v>0.30799052582926528</v>
      </c>
      <c r="W50" s="10">
        <f t="shared" si="39"/>
        <v>0.34093341006109851</v>
      </c>
      <c r="X50" s="10">
        <f t="shared" si="39"/>
        <v>0.37599804610090648</v>
      </c>
      <c r="Y50" s="10">
        <f t="shared" si="39"/>
        <v>0.41339660996192085</v>
      </c>
      <c r="Z50" s="10">
        <f t="shared" si="39"/>
        <v>0.45337054331411364</v>
      </c>
      <c r="AA50" s="10">
        <f t="shared" si="39"/>
        <v>0.49619577949432858</v>
      </c>
      <c r="AB50" s="10">
        <f t="shared" si="39"/>
        <v>0.54218913085199993</v>
      </c>
      <c r="AC50" s="10">
        <f t="shared" si="39"/>
        <v>0.59171615009772671</v>
      </c>
      <c r="AD50" s="10">
        <f t="shared" si="39"/>
        <v>0.64520087837550544</v>
      </c>
      <c r="AE50" s="10">
        <f t="shared" si="39"/>
        <v>0.7031380303530218</v>
      </c>
      <c r="AF50" s="10">
        <f t="shared" si="39"/>
        <v>0.76610835803114896</v>
      </c>
      <c r="AG50" s="10">
        <f t="shared" si="39"/>
        <v>0.83479820468330745</v>
      </c>
      <c r="AH50" s="10">
        <f t="shared" si="39"/>
        <v>0.91002464563464402</v>
      </c>
      <c r="AI50" s="10">
        <f t="shared" si="39"/>
        <v>0.99276817127496275</v>
      </c>
      <c r="AJ50" s="10">
        <f t="shared" si="39"/>
        <v>1.0842156910231093</v>
      </c>
      <c r="AK50" s="10">
        <f t="shared" si="39"/>
        <v>1.1858178719461487</v>
      </c>
      <c r="AL50" s="10">
        <f t="shared" si="39"/>
        <v>1.2993667145382541</v>
      </c>
      <c r="AM50" s="10">
        <f t="shared" si="39"/>
        <v>1.4271022194166778</v>
      </c>
      <c r="AN50" s="10">
        <f t="shared" si="39"/>
        <v>1.571861720696111</v>
      </c>
      <c r="AO50" s="10">
        <f t="shared" si="39"/>
        <v>1.7372932193806281</v>
      </c>
      <c r="AP50" s="10">
        <f t="shared" si="39"/>
        <v>1.928167178321138</v>
      </c>
      <c r="AQ50" s="10">
        <f t="shared" si="39"/>
        <v>2.1508442146515718</v>
      </c>
      <c r="AR50" s="10">
        <f t="shared" si="39"/>
        <v>2.4139978971902503</v>
      </c>
      <c r="AS50" s="18"/>
      <c r="AT50" s="18"/>
      <c r="AU50" s="18"/>
      <c r="AV50" s="18"/>
      <c r="AW50" s="18"/>
      <c r="AX50" s="18"/>
    </row>
    <row r="51" spans="2:50" x14ac:dyDescent="0.15">
      <c r="D51" t="s">
        <v>47</v>
      </c>
      <c r="E51" s="18">
        <f>E23</f>
        <v>-50.909000000000106</v>
      </c>
      <c r="F51" s="18">
        <f>F23</f>
        <v>-36.641836734693975</v>
      </c>
      <c r="G51" s="18">
        <f t="shared" ref="G51:H51" si="40">G23</f>
        <v>-21.780208333333409</v>
      </c>
      <c r="H51" s="18">
        <f t="shared" si="40"/>
        <v>-6.2861702127659207</v>
      </c>
      <c r="I51" s="18">
        <f t="shared" ref="I51:AR51" si="41">I23</f>
        <v>9.8815217391304948</v>
      </c>
      <c r="J51" s="18">
        <f t="shared" si="41"/>
        <v>26.767777777777862</v>
      </c>
      <c r="K51" s="18">
        <f t="shared" si="41"/>
        <v>44.421590909091023</v>
      </c>
      <c r="L51" s="18">
        <f t="shared" si="41"/>
        <v>62.89651162790723</v>
      </c>
      <c r="M51" s="18">
        <f t="shared" si="41"/>
        <v>82.251190476190772</v>
      </c>
      <c r="N51" s="18">
        <f t="shared" si="41"/>
        <v>102.55000000000034</v>
      </c>
      <c r="O51" s="18">
        <f t="shared" si="41"/>
        <v>123.86375000000039</v>
      </c>
      <c r="P51" s="18">
        <f t="shared" si="41"/>
        <v>146.27051282051326</v>
      </c>
      <c r="Q51" s="18">
        <f t="shared" si="41"/>
        <v>169.85657894736889</v>
      </c>
      <c r="R51" s="18">
        <f t="shared" si="41"/>
        <v>194.71756756756795</v>
      </c>
      <c r="S51" s="18">
        <f t="shared" si="41"/>
        <v>220.95972222222252</v>
      </c>
      <c r="T51" s="18">
        <f t="shared" si="41"/>
        <v>248.70142857142892</v>
      </c>
      <c r="U51" s="18">
        <f t="shared" si="41"/>
        <v>278.07500000000039</v>
      </c>
      <c r="V51" s="18">
        <f t="shared" si="41"/>
        <v>309.22878787878818</v>
      </c>
      <c r="W51" s="18">
        <f t="shared" si="41"/>
        <v>342.32968750000032</v>
      </c>
      <c r="X51" s="18">
        <f t="shared" si="41"/>
        <v>377.56612903225823</v>
      </c>
      <c r="Y51" s="18">
        <f t="shared" si="41"/>
        <v>415.15166666666676</v>
      </c>
      <c r="Z51" s="18">
        <f t="shared" si="41"/>
        <v>455.32931034482783</v>
      </c>
      <c r="AA51" s="18">
        <f t="shared" si="41"/>
        <v>498.3767857142858</v>
      </c>
      <c r="AB51" s="18">
        <f t="shared" si="41"/>
        <v>544.61296296296291</v>
      </c>
      <c r="AC51" s="18">
        <f t="shared" si="41"/>
        <v>594.40576923076912</v>
      </c>
      <c r="AD51" s="18">
        <f t="shared" si="41"/>
        <v>648.1819999999999</v>
      </c>
      <c r="AE51" s="18">
        <f t="shared" si="41"/>
        <v>706.43958333333308</v>
      </c>
      <c r="AF51" s="18">
        <f t="shared" si="41"/>
        <v>769.76304347826044</v>
      </c>
      <c r="AG51" s="18">
        <f t="shared" si="41"/>
        <v>838.84318181818128</v>
      </c>
      <c r="AH51" s="18">
        <f t="shared" si="41"/>
        <v>914.50238095238035</v>
      </c>
      <c r="AI51" s="18">
        <f t="shared" si="41"/>
        <v>997.72749999999905</v>
      </c>
      <c r="AJ51" s="18">
        <f t="shared" si="41"/>
        <v>1089.7131578947358</v>
      </c>
      <c r="AK51" s="18">
        <f t="shared" si="41"/>
        <v>1191.9194444444433</v>
      </c>
      <c r="AL51" s="18">
        <f t="shared" si="41"/>
        <v>1306.149999999999</v>
      </c>
      <c r="AM51" s="18">
        <f t="shared" si="41"/>
        <v>1434.6593749999988</v>
      </c>
      <c r="AN51" s="18">
        <f t="shared" si="41"/>
        <v>1580.3033333333319</v>
      </c>
      <c r="AO51" s="18">
        <f t="shared" si="41"/>
        <v>1746.7535714285702</v>
      </c>
      <c r="AP51" s="18">
        <f t="shared" si="41"/>
        <v>1938.8115384615369</v>
      </c>
      <c r="AQ51" s="18">
        <f t="shared" si="41"/>
        <v>2162.8791666666652</v>
      </c>
      <c r="AR51" s="18">
        <f t="shared" si="41"/>
        <v>2427.6863636363623</v>
      </c>
    </row>
    <row r="52" spans="2:50" x14ac:dyDescent="0.15">
      <c r="D52" t="s">
        <v>45</v>
      </c>
      <c r="E52">
        <f>E50*E49</f>
        <v>-50.769614308548626</v>
      </c>
      <c r="F52">
        <f>F50*F49</f>
        <v>-36.538780747839816</v>
      </c>
      <c r="G52">
        <f t="shared" ref="G52:H52" si="42">G50*G49</f>
        <v>-21.717326790890095</v>
      </c>
      <c r="H52">
        <f t="shared" si="42"/>
        <v>-6.2675527294230431</v>
      </c>
      <c r="I52">
        <f t="shared" ref="I52:AR52" si="43">I50*I49</f>
        <v>9.8515193801765388</v>
      </c>
      <c r="J52">
        <f t="shared" si="43"/>
        <v>26.684509965234298</v>
      </c>
      <c r="K52">
        <f t="shared" si="43"/>
        <v>44.28009585538944</v>
      </c>
      <c r="L52">
        <f t="shared" si="43"/>
        <v>62.691481957282619</v>
      </c>
      <c r="M52">
        <f t="shared" si="43"/>
        <v>81.976940311341494</v>
      </c>
      <c r="N52">
        <f t="shared" si="43"/>
        <v>102.20042803492613</v>
      </c>
      <c r="O52">
        <f t="shared" si="43"/>
        <v>123.43229795694529</v>
      </c>
      <c r="P52">
        <f t="shared" si="43"/>
        <v>145.75011858087558</v>
      </c>
      <c r="Q52">
        <f t="shared" si="43"/>
        <v>169.23962351562571</v>
      </c>
      <c r="R52">
        <f t="shared" si="43"/>
        <v>193.99581486816265</v>
      </c>
      <c r="S52">
        <f t="shared" si="43"/>
        <v>220.12425053490855</v>
      </c>
      <c r="T52">
        <f t="shared" si="43"/>
        <v>247.74255217166333</v>
      </c>
      <c r="U52">
        <f t="shared" si="43"/>
        <v>276.98217927586552</v>
      </c>
      <c r="V52">
        <f t="shared" si="43"/>
        <v>307.99052582926527</v>
      </c>
      <c r="W52">
        <f t="shared" si="43"/>
        <v>340.93341006109853</v>
      </c>
      <c r="X52">
        <f t="shared" si="43"/>
        <v>375.99804610090649</v>
      </c>
      <c r="Y52">
        <f t="shared" si="43"/>
        <v>413.39660996192083</v>
      </c>
      <c r="Z52">
        <f t="shared" si="43"/>
        <v>453.37054331411366</v>
      </c>
      <c r="AA52">
        <f t="shared" si="43"/>
        <v>496.19577949432858</v>
      </c>
      <c r="AB52">
        <f t="shared" si="43"/>
        <v>542.18913085199995</v>
      </c>
      <c r="AC52">
        <f t="shared" si="43"/>
        <v>591.71615009772677</v>
      </c>
      <c r="AD52">
        <f t="shared" si="43"/>
        <v>645.20087837550545</v>
      </c>
      <c r="AE52">
        <f t="shared" si="43"/>
        <v>703.1380303530218</v>
      </c>
      <c r="AF52">
        <f t="shared" si="43"/>
        <v>766.10835803114901</v>
      </c>
      <c r="AG52">
        <f t="shared" si="43"/>
        <v>834.7982046833074</v>
      </c>
      <c r="AH52">
        <f t="shared" si="43"/>
        <v>910.024645634644</v>
      </c>
      <c r="AI52">
        <f t="shared" si="43"/>
        <v>992.7681712749627</v>
      </c>
      <c r="AJ52">
        <f t="shared" si="43"/>
        <v>1084.2156910231092</v>
      </c>
      <c r="AK52">
        <f t="shared" si="43"/>
        <v>1185.8178719461487</v>
      </c>
      <c r="AL52">
        <f t="shared" si="43"/>
        <v>1299.3667145382542</v>
      </c>
      <c r="AM52">
        <f t="shared" si="43"/>
        <v>1427.1022194166778</v>
      </c>
      <c r="AN52">
        <f t="shared" si="43"/>
        <v>1571.861720696111</v>
      </c>
      <c r="AO52">
        <f t="shared" si="43"/>
        <v>1737.293219380628</v>
      </c>
      <c r="AP52">
        <f t="shared" si="43"/>
        <v>1928.167178321138</v>
      </c>
      <c r="AQ52">
        <f t="shared" si="43"/>
        <v>2150.8442146515717</v>
      </c>
      <c r="AR52">
        <f t="shared" si="43"/>
        <v>2413.9978971902501</v>
      </c>
      <c r="AS52" s="18"/>
      <c r="AT52" s="18"/>
      <c r="AU52" s="18"/>
      <c r="AV52" s="18"/>
      <c r="AW52" s="18"/>
      <c r="AX52" s="18"/>
    </row>
    <row r="53" spans="2:50" x14ac:dyDescent="0.15">
      <c r="D53" t="s">
        <v>54</v>
      </c>
      <c r="E53">
        <f>1/E49</f>
        <v>1E-3</v>
      </c>
      <c r="F53">
        <f>1/F49</f>
        <v>1E-3</v>
      </c>
      <c r="G53">
        <f t="shared" ref="G53:H53" si="44">1/G49</f>
        <v>1E-3</v>
      </c>
      <c r="H53">
        <f t="shared" si="44"/>
        <v>1E-3</v>
      </c>
      <c r="I53">
        <f t="shared" ref="I53:AR53" si="45">1/I49</f>
        <v>1E-3</v>
      </c>
      <c r="J53">
        <f t="shared" si="45"/>
        <v>1E-3</v>
      </c>
      <c r="K53">
        <f t="shared" si="45"/>
        <v>1E-3</v>
      </c>
      <c r="L53">
        <f t="shared" si="45"/>
        <v>1E-3</v>
      </c>
      <c r="M53">
        <f t="shared" si="45"/>
        <v>1E-3</v>
      </c>
      <c r="N53">
        <f t="shared" si="45"/>
        <v>1E-3</v>
      </c>
      <c r="O53">
        <f t="shared" si="45"/>
        <v>1E-3</v>
      </c>
      <c r="P53">
        <f t="shared" si="45"/>
        <v>1E-3</v>
      </c>
      <c r="Q53">
        <f t="shared" si="45"/>
        <v>1E-3</v>
      </c>
      <c r="R53">
        <f t="shared" si="45"/>
        <v>1E-3</v>
      </c>
      <c r="S53">
        <f t="shared" si="45"/>
        <v>1E-3</v>
      </c>
      <c r="T53">
        <f t="shared" si="45"/>
        <v>1E-3</v>
      </c>
      <c r="U53">
        <f t="shared" si="45"/>
        <v>1E-3</v>
      </c>
      <c r="V53">
        <f t="shared" si="45"/>
        <v>1E-3</v>
      </c>
      <c r="W53">
        <f t="shared" si="45"/>
        <v>1E-3</v>
      </c>
      <c r="X53">
        <f t="shared" si="45"/>
        <v>1E-3</v>
      </c>
      <c r="Y53">
        <f t="shared" si="45"/>
        <v>1E-3</v>
      </c>
      <c r="Z53">
        <f t="shared" si="45"/>
        <v>1E-3</v>
      </c>
      <c r="AA53">
        <f t="shared" si="45"/>
        <v>1E-3</v>
      </c>
      <c r="AB53">
        <f t="shared" si="45"/>
        <v>1E-3</v>
      </c>
      <c r="AC53">
        <f t="shared" si="45"/>
        <v>1E-3</v>
      </c>
      <c r="AD53">
        <f t="shared" si="45"/>
        <v>1E-3</v>
      </c>
      <c r="AE53">
        <f t="shared" si="45"/>
        <v>1E-3</v>
      </c>
      <c r="AF53">
        <f t="shared" si="45"/>
        <v>1E-3</v>
      </c>
      <c r="AG53">
        <f t="shared" si="45"/>
        <v>1E-3</v>
      </c>
      <c r="AH53">
        <f t="shared" si="45"/>
        <v>1E-3</v>
      </c>
      <c r="AI53">
        <f t="shared" si="45"/>
        <v>1E-3</v>
      </c>
      <c r="AJ53">
        <f t="shared" si="45"/>
        <v>1E-3</v>
      </c>
      <c r="AK53">
        <f t="shared" si="45"/>
        <v>1E-3</v>
      </c>
      <c r="AL53">
        <f t="shared" si="45"/>
        <v>1E-3</v>
      </c>
      <c r="AM53">
        <f t="shared" si="45"/>
        <v>1E-3</v>
      </c>
      <c r="AN53">
        <f t="shared" si="45"/>
        <v>1E-3</v>
      </c>
      <c r="AO53">
        <f t="shared" si="45"/>
        <v>1E-3</v>
      </c>
      <c r="AP53">
        <f t="shared" si="45"/>
        <v>1E-3</v>
      </c>
      <c r="AQ53">
        <f t="shared" si="45"/>
        <v>1E-3</v>
      </c>
      <c r="AR53">
        <f t="shared" si="45"/>
        <v>1E-3</v>
      </c>
    </row>
    <row r="54" spans="2:50" x14ac:dyDescent="0.15">
      <c r="D54" t="s">
        <v>55</v>
      </c>
      <c r="E54">
        <f>E38</f>
        <v>1.0000000000000001E-5</v>
      </c>
      <c r="F54">
        <f>F38</f>
        <v>9.7999999999999993E-6</v>
      </c>
      <c r="G54">
        <f t="shared" ref="G54:H54" si="46">G38</f>
        <v>9.5999999999999996E-6</v>
      </c>
      <c r="H54">
        <f t="shared" si="46"/>
        <v>9.3999999999999981E-6</v>
      </c>
      <c r="I54">
        <f t="shared" ref="I54:AR54" si="47">I38</f>
        <v>9.1999999999999983E-6</v>
      </c>
      <c r="J54">
        <f t="shared" si="47"/>
        <v>8.9999999999999968E-6</v>
      </c>
      <c r="K54">
        <f t="shared" si="47"/>
        <v>8.7999999999999971E-6</v>
      </c>
      <c r="L54">
        <f t="shared" si="47"/>
        <v>8.5999999999999973E-6</v>
      </c>
      <c r="M54">
        <f t="shared" si="47"/>
        <v>8.3999999999999958E-6</v>
      </c>
      <c r="N54">
        <f t="shared" si="47"/>
        <v>8.199999999999996E-6</v>
      </c>
      <c r="O54">
        <f t="shared" si="47"/>
        <v>7.9999999999999946E-6</v>
      </c>
      <c r="P54">
        <f t="shared" si="47"/>
        <v>7.7999999999999948E-6</v>
      </c>
      <c r="Q54">
        <f t="shared" si="47"/>
        <v>7.5999999999999958E-6</v>
      </c>
      <c r="R54">
        <f t="shared" si="47"/>
        <v>7.3999999999999961E-6</v>
      </c>
      <c r="S54">
        <f t="shared" si="47"/>
        <v>7.1999999999999963E-6</v>
      </c>
      <c r="T54">
        <f t="shared" si="47"/>
        <v>6.9999999999999965E-6</v>
      </c>
      <c r="U54">
        <f t="shared" si="47"/>
        <v>6.7999999999999967E-6</v>
      </c>
      <c r="V54">
        <f t="shared" si="47"/>
        <v>6.5999999999999969E-6</v>
      </c>
      <c r="W54">
        <f t="shared" si="47"/>
        <v>6.399999999999998E-6</v>
      </c>
      <c r="X54">
        <f t="shared" si="47"/>
        <v>6.1999999999999982E-6</v>
      </c>
      <c r="Y54">
        <f t="shared" si="47"/>
        <v>5.9999999999999985E-6</v>
      </c>
      <c r="Z54">
        <f t="shared" si="47"/>
        <v>5.7999999999999987E-6</v>
      </c>
      <c r="AA54">
        <f t="shared" si="47"/>
        <v>5.5999999999999989E-6</v>
      </c>
      <c r="AB54">
        <f t="shared" si="47"/>
        <v>5.3999999999999991E-6</v>
      </c>
      <c r="AC54">
        <f t="shared" si="47"/>
        <v>5.1999999999999993E-6</v>
      </c>
      <c r="AD54">
        <f t="shared" si="47"/>
        <v>5.0000000000000004E-6</v>
      </c>
      <c r="AE54">
        <f t="shared" si="47"/>
        <v>4.8000000000000006E-6</v>
      </c>
      <c r="AF54">
        <f t="shared" si="47"/>
        <v>4.6000000000000009E-6</v>
      </c>
      <c r="AG54">
        <f t="shared" si="47"/>
        <v>4.4000000000000011E-6</v>
      </c>
      <c r="AH54">
        <f t="shared" si="47"/>
        <v>4.2000000000000013E-6</v>
      </c>
      <c r="AI54">
        <f t="shared" si="47"/>
        <v>4.0000000000000015E-6</v>
      </c>
      <c r="AJ54">
        <f t="shared" si="47"/>
        <v>3.8000000000000017E-6</v>
      </c>
      <c r="AK54">
        <f t="shared" si="47"/>
        <v>3.6000000000000015E-6</v>
      </c>
      <c r="AL54">
        <f t="shared" si="47"/>
        <v>3.4000000000000018E-6</v>
      </c>
      <c r="AM54">
        <f t="shared" si="47"/>
        <v>3.2000000000000015E-6</v>
      </c>
      <c r="AN54">
        <f t="shared" si="47"/>
        <v>3.0000000000000013E-6</v>
      </c>
      <c r="AO54">
        <f t="shared" si="47"/>
        <v>2.8000000000000011E-6</v>
      </c>
      <c r="AP54">
        <f t="shared" si="47"/>
        <v>2.6000000000000014E-6</v>
      </c>
      <c r="AQ54">
        <f t="shared" si="47"/>
        <v>2.4000000000000012E-6</v>
      </c>
      <c r="AR54">
        <f t="shared" si="47"/>
        <v>2.200000000000001E-6</v>
      </c>
      <c r="AS54" s="21"/>
      <c r="AT54" s="21"/>
      <c r="AU54" s="21"/>
      <c r="AV54" s="21"/>
      <c r="AW54" s="21"/>
      <c r="AX54" s="21"/>
    </row>
    <row r="55" spans="2:50" x14ac:dyDescent="0.15">
      <c r="D55" t="s">
        <v>17</v>
      </c>
      <c r="E55" s="17">
        <f>E50*E15</f>
        <v>-1.523088429256459E-4</v>
      </c>
      <c r="F55" s="17">
        <f>F50*F15</f>
        <v>-1.0961634224351946E-4</v>
      </c>
      <c r="G55" s="17">
        <f t="shared" ref="G55:H55" si="48">G50*G15</f>
        <v>-6.5151980372670293E-5</v>
      </c>
      <c r="H55" s="17">
        <f t="shared" si="48"/>
        <v>-1.8802658188269129E-5</v>
      </c>
      <c r="I55" s="17">
        <f t="shared" ref="I55:AR55" si="49">I50*I15</f>
        <v>2.9554558140529618E-5</v>
      </c>
      <c r="J55" s="17">
        <f t="shared" si="49"/>
        <v>8.0053529895702892E-5</v>
      </c>
      <c r="K55" s="17">
        <f t="shared" si="49"/>
        <v>1.3284028756616831E-4</v>
      </c>
      <c r="L55" s="17">
        <f t="shared" si="49"/>
        <v>1.8807444587184787E-4</v>
      </c>
      <c r="M55" s="17">
        <f t="shared" si="49"/>
        <v>2.4593082093402448E-4</v>
      </c>
      <c r="N55" s="17">
        <f t="shared" si="49"/>
        <v>3.0660128410477837E-4</v>
      </c>
      <c r="O55" s="17">
        <f t="shared" si="49"/>
        <v>3.702968938708359E-4</v>
      </c>
      <c r="P55" s="17">
        <f t="shared" si="49"/>
        <v>4.3725035574262674E-4</v>
      </c>
      <c r="Q55" s="17">
        <f t="shared" si="49"/>
        <v>5.077188705468772E-4</v>
      </c>
      <c r="R55" s="17">
        <f t="shared" si="49"/>
        <v>5.8198744460448795E-4</v>
      </c>
      <c r="S55" s="17">
        <f t="shared" si="49"/>
        <v>6.6037275160472572E-4</v>
      </c>
      <c r="T55" s="17">
        <f t="shared" si="49"/>
        <v>7.4322765651499E-4</v>
      </c>
      <c r="U55" s="17">
        <f t="shared" si="49"/>
        <v>8.3094653782759664E-4</v>
      </c>
      <c r="V55" s="17">
        <f t="shared" si="49"/>
        <v>9.2397157748779586E-4</v>
      </c>
      <c r="W55" s="17">
        <f t="shared" si="49"/>
        <v>1.0228002301832955E-3</v>
      </c>
      <c r="X55" s="17">
        <f t="shared" si="49"/>
        <v>1.1279941383027195E-3</v>
      </c>
      <c r="Y55" s="17">
        <f t="shared" si="49"/>
        <v>1.2401898298857626E-3</v>
      </c>
      <c r="Z55" s="17">
        <f t="shared" si="49"/>
        <v>1.3601116299423409E-3</v>
      </c>
      <c r="AA55" s="17">
        <f t="shared" si="49"/>
        <v>1.4885873384829858E-3</v>
      </c>
      <c r="AB55" s="17">
        <f t="shared" si="49"/>
        <v>1.6265673925559998E-3</v>
      </c>
      <c r="AC55" s="17">
        <f t="shared" si="49"/>
        <v>1.7751484502931802E-3</v>
      </c>
      <c r="AD55" s="17">
        <f t="shared" si="49"/>
        <v>1.9356026351265163E-3</v>
      </c>
      <c r="AE55" s="17">
        <f t="shared" si="49"/>
        <v>2.1094140910590657E-3</v>
      </c>
      <c r="AF55" s="17">
        <f t="shared" si="49"/>
        <v>2.298325074093447E-3</v>
      </c>
      <c r="AG55" s="17">
        <f t="shared" si="49"/>
        <v>2.5043946140499225E-3</v>
      </c>
      <c r="AH55" s="17">
        <f t="shared" si="49"/>
        <v>2.730073936903932E-3</v>
      </c>
      <c r="AI55" s="17">
        <f t="shared" si="49"/>
        <v>2.9783045138248882E-3</v>
      </c>
      <c r="AJ55" s="17">
        <f t="shared" si="49"/>
        <v>3.2526470730693279E-3</v>
      </c>
      <c r="AK55" s="17">
        <f t="shared" si="49"/>
        <v>3.5574536158384461E-3</v>
      </c>
      <c r="AL55" s="17">
        <f t="shared" si="49"/>
        <v>3.8981001436147627E-3</v>
      </c>
      <c r="AM55" s="17">
        <f t="shared" si="49"/>
        <v>4.2813066582500338E-3</v>
      </c>
      <c r="AN55" s="17">
        <f t="shared" si="49"/>
        <v>4.7155851620883328E-3</v>
      </c>
      <c r="AO55" s="17">
        <f t="shared" si="49"/>
        <v>5.2118796581418847E-3</v>
      </c>
      <c r="AP55" s="17">
        <f t="shared" si="49"/>
        <v>5.7845015349634139E-3</v>
      </c>
      <c r="AQ55" s="17">
        <f t="shared" si="49"/>
        <v>6.4525326439547155E-3</v>
      </c>
      <c r="AR55" s="17">
        <f t="shared" si="49"/>
        <v>7.2419936915707507E-3</v>
      </c>
      <c r="AS55" s="18"/>
      <c r="AT55" s="18"/>
      <c r="AU55" s="18"/>
      <c r="AV55" s="18"/>
      <c r="AW55" s="18"/>
      <c r="AX55" s="18"/>
    </row>
    <row r="56" spans="2:50" x14ac:dyDescent="0.15">
      <c r="D56" t="s">
        <v>57</v>
      </c>
      <c r="E56" s="10">
        <f>E50-E55</f>
        <v>-5.0617305465622986E-2</v>
      </c>
      <c r="F56" s="10">
        <f>F50-F55</f>
        <v>-3.64291644055963E-2</v>
      </c>
      <c r="G56" s="10">
        <f t="shared" ref="G56:H56" si="50">G50-G55</f>
        <v>-2.1652174810517424E-2</v>
      </c>
      <c r="H56" s="10">
        <f t="shared" si="50"/>
        <v>-6.2487500712347741E-3</v>
      </c>
      <c r="I56" s="10">
        <f t="shared" ref="I56:J56" si="51">I50-I55</f>
        <v>9.8219648220360094E-3</v>
      </c>
      <c r="J56" s="10">
        <f t="shared" si="51"/>
        <v>2.6604456435338594E-2</v>
      </c>
      <c r="K56" s="10">
        <f t="shared" ref="K56:L56" si="52">K50-K55</f>
        <v>4.4147255567823271E-2</v>
      </c>
      <c r="L56" s="10">
        <f t="shared" si="52"/>
        <v>6.2503407511410772E-2</v>
      </c>
      <c r="M56" s="10">
        <f t="shared" ref="M56:N56" si="53">M50-M55</f>
        <v>8.1731009490407472E-2</v>
      </c>
      <c r="N56" s="10">
        <f t="shared" si="53"/>
        <v>0.10189382675082134</v>
      </c>
      <c r="O56" s="10">
        <f t="shared" ref="O56:P56" si="54">O50-O55</f>
        <v>0.12306200106307447</v>
      </c>
      <c r="P56" s="10">
        <f t="shared" si="54"/>
        <v>0.14531286822513295</v>
      </c>
      <c r="Q56" s="10">
        <f t="shared" ref="Q56:R56" si="55">Q50-Q55</f>
        <v>0.16873190464507884</v>
      </c>
      <c r="R56" s="10">
        <f t="shared" si="55"/>
        <v>0.19341382742355814</v>
      </c>
      <c r="S56" s="10">
        <f t="shared" ref="S56:T56" si="56">S50-S55</f>
        <v>0.21946387778330384</v>
      </c>
      <c r="T56" s="10">
        <f t="shared" si="56"/>
        <v>0.24699932451514833</v>
      </c>
      <c r="U56" s="10">
        <f t="shared" ref="U56:V56" si="57">U50-U55</f>
        <v>0.27615123273803793</v>
      </c>
      <c r="V56" s="10">
        <f t="shared" si="57"/>
        <v>0.30706655425177748</v>
      </c>
      <c r="W56" s="10">
        <f t="shared" ref="W56:X56" si="58">W50-W55</f>
        <v>0.3399106098309152</v>
      </c>
      <c r="X56" s="10">
        <f t="shared" si="58"/>
        <v>0.37487005196260376</v>
      </c>
      <c r="Y56" s="10">
        <f t="shared" ref="Y56:Z56" si="59">Y50-Y55</f>
        <v>0.41215642013203507</v>
      </c>
      <c r="Z56" s="10">
        <f t="shared" si="59"/>
        <v>0.45201043168417132</v>
      </c>
      <c r="AA56" s="10">
        <f t="shared" ref="AA56:AB56" si="60">AA50-AA55</f>
        <v>0.49470719215584558</v>
      </c>
      <c r="AB56" s="10">
        <f t="shared" si="60"/>
        <v>0.54056256345944398</v>
      </c>
      <c r="AC56" s="10">
        <f t="shared" ref="AC56:AD56" si="61">AC50-AC55</f>
        <v>0.58994100164743357</v>
      </c>
      <c r="AD56" s="10">
        <f t="shared" si="61"/>
        <v>0.64326527574037895</v>
      </c>
      <c r="AE56" s="10">
        <f t="shared" ref="AE56:AF56" si="62">AE50-AE55</f>
        <v>0.70102861626196278</v>
      </c>
      <c r="AF56" s="10">
        <f t="shared" si="62"/>
        <v>0.76381003295705552</v>
      </c>
      <c r="AG56" s="10">
        <f t="shared" ref="AG56:AH56" si="63">AG50-AG55</f>
        <v>0.83229381006925751</v>
      </c>
      <c r="AH56" s="10">
        <f t="shared" si="63"/>
        <v>0.90729457169774008</v>
      </c>
      <c r="AI56" s="10">
        <f t="shared" ref="AI56:AJ56" si="64">AI50-AI55</f>
        <v>0.98978986676113789</v>
      </c>
      <c r="AJ56" s="10">
        <f t="shared" si="64"/>
        <v>1.0809630439500399</v>
      </c>
      <c r="AK56" s="10">
        <f t="shared" ref="AK56:AL56" si="65">AK50-AK55</f>
        <v>1.1822604183303103</v>
      </c>
      <c r="AL56" s="10">
        <f t="shared" si="65"/>
        <v>1.2954686143946395</v>
      </c>
      <c r="AM56" s="10">
        <f t="shared" ref="AM56:AN56" si="66">AM50-AM55</f>
        <v>1.4228209127584277</v>
      </c>
      <c r="AN56" s="10">
        <f t="shared" si="66"/>
        <v>1.5671461355340226</v>
      </c>
      <c r="AO56" s="10">
        <f t="shared" ref="AO56:AP56" si="67">AO50-AO55</f>
        <v>1.7320813397224861</v>
      </c>
      <c r="AP56" s="10">
        <f t="shared" si="67"/>
        <v>1.9223826767861747</v>
      </c>
      <c r="AQ56" s="10">
        <f t="shared" ref="AQ56:AR56" si="68">AQ50-AQ55</f>
        <v>2.1443916820076172</v>
      </c>
      <c r="AR56" s="10">
        <f t="shared" si="68"/>
        <v>2.4067559034986794</v>
      </c>
    </row>
    <row r="57" spans="2:50" x14ac:dyDescent="0.15">
      <c r="D57" t="s">
        <v>11</v>
      </c>
      <c r="E57">
        <f>E56*E54</f>
        <v>-5.0617305465622988E-7</v>
      </c>
      <c r="F57">
        <f>F56*F54</f>
        <v>-3.5700581117484374E-7</v>
      </c>
      <c r="G57">
        <f t="shared" ref="G57:H57" si="69">G56*G54</f>
        <v>-2.0786087818096726E-7</v>
      </c>
      <c r="H57">
        <f t="shared" si="69"/>
        <v>-5.8738250669606862E-8</v>
      </c>
      <c r="I57">
        <f t="shared" ref="I57:J57" si="70">I56*I54</f>
        <v>9.0362076362731268E-8</v>
      </c>
      <c r="J57">
        <f t="shared" si="70"/>
        <v>2.3944010791804723E-7</v>
      </c>
      <c r="K57">
        <f t="shared" ref="K57:L57" si="71">K56*K54</f>
        <v>3.8849584899684464E-7</v>
      </c>
      <c r="L57">
        <f t="shared" si="71"/>
        <v>5.3752930459813246E-7</v>
      </c>
      <c r="M57">
        <f t="shared" ref="M57:N57" si="72">M56*M54</f>
        <v>6.8654047971942245E-7</v>
      </c>
      <c r="N57">
        <f t="shared" si="72"/>
        <v>8.3552937935673464E-7</v>
      </c>
      <c r="O57">
        <f t="shared" ref="O57:P57" si="73">O56*O54</f>
        <v>9.8449600850459508E-7</v>
      </c>
      <c r="P57">
        <f t="shared" si="73"/>
        <v>1.1334403721560363E-6</v>
      </c>
      <c r="Q57">
        <f t="shared" ref="Q57:R57" si="74">Q56*Q54</f>
        <v>1.2823624753025984E-6</v>
      </c>
      <c r="R57">
        <f t="shared" si="74"/>
        <v>1.4312623229343295E-6</v>
      </c>
      <c r="S57">
        <f t="shared" ref="S57:T57" si="75">S56*S54</f>
        <v>1.5801399200397869E-6</v>
      </c>
      <c r="T57">
        <f t="shared" si="75"/>
        <v>1.7289952716060374E-6</v>
      </c>
      <c r="U57">
        <f t="shared" ref="U57:V57" si="76">U56*U54</f>
        <v>1.8778283826186571E-6</v>
      </c>
      <c r="V57">
        <f t="shared" si="76"/>
        <v>2.0266392580617306E-6</v>
      </c>
      <c r="W57">
        <f t="shared" ref="W57:X57" si="77">W56*W54</f>
        <v>2.1754279029178565E-6</v>
      </c>
      <c r="X57">
        <f t="shared" si="77"/>
        <v>2.3241943221681425E-6</v>
      </c>
      <c r="Y57">
        <f t="shared" ref="Y57:Z57" si="78">Y56*Y54</f>
        <v>2.4729385207922096E-6</v>
      </c>
      <c r="Z57">
        <f t="shared" si="78"/>
        <v>2.621660503768193E-6</v>
      </c>
      <c r="AA57">
        <f t="shared" ref="AA57:AB57" si="79">AA56*AA54</f>
        <v>2.7703602760727348E-6</v>
      </c>
      <c r="AB57">
        <f t="shared" si="79"/>
        <v>2.9190378426809969E-6</v>
      </c>
      <c r="AC57">
        <f t="shared" ref="AC57:AD57" si="80">AC56*AC54</f>
        <v>3.0676932085666542E-6</v>
      </c>
      <c r="AD57">
        <f t="shared" si="80"/>
        <v>3.2163263787018949E-6</v>
      </c>
      <c r="AE57">
        <f t="shared" ref="AE57:AF57" si="81">AE56*AE54</f>
        <v>3.3649373580574216E-6</v>
      </c>
      <c r="AF57">
        <f t="shared" si="81"/>
        <v>3.513526151602456E-6</v>
      </c>
      <c r="AG57">
        <f t="shared" ref="AG57:AH57" si="82">AG56*AG54</f>
        <v>3.6620927643047341E-6</v>
      </c>
      <c r="AH57">
        <f t="shared" si="82"/>
        <v>3.8106372011305097E-6</v>
      </c>
      <c r="AI57">
        <f t="shared" ref="AI57:AJ57" si="83">AI56*AI54</f>
        <v>3.9591594670445528E-6</v>
      </c>
      <c r="AJ57">
        <f t="shared" si="83"/>
        <v>4.1076595670101534E-6</v>
      </c>
      <c r="AK57">
        <f t="shared" ref="AK57:AL57" si="84">AK56*AK54</f>
        <v>4.2561375059891191E-6</v>
      </c>
      <c r="AL57">
        <f t="shared" si="84"/>
        <v>4.4045932889417765E-6</v>
      </c>
      <c r="AM57">
        <f t="shared" ref="AM57:AN57" si="85">AM56*AM54</f>
        <v>4.5530269208269707E-6</v>
      </c>
      <c r="AN57">
        <f t="shared" si="85"/>
        <v>4.7014384066020695E-6</v>
      </c>
      <c r="AO57">
        <f t="shared" ref="AO57:AP57" si="86">AO56*AO54</f>
        <v>4.8498277512229629E-6</v>
      </c>
      <c r="AP57">
        <f t="shared" si="86"/>
        <v>4.9981949596440566E-6</v>
      </c>
      <c r="AQ57">
        <f t="shared" ref="AQ57:AR57" si="87">AQ56*AQ54</f>
        <v>5.1465400368182835E-6</v>
      </c>
      <c r="AR57">
        <f t="shared" si="87"/>
        <v>5.2948629876970967E-6</v>
      </c>
    </row>
    <row r="58" spans="2:50" x14ac:dyDescent="0.15">
      <c r="D58" t="s">
        <v>24</v>
      </c>
      <c r="E58">
        <f>E53+E57</f>
        <v>9.9949382694534375E-4</v>
      </c>
      <c r="F58">
        <f>F53+F57</f>
        <v>9.9964299418882525E-4</v>
      </c>
      <c r="G58">
        <f t="shared" ref="G58:H58" si="88">G53+G57</f>
        <v>9.997921391218191E-4</v>
      </c>
      <c r="H58">
        <f t="shared" si="88"/>
        <v>9.9994126174933039E-4</v>
      </c>
      <c r="I58">
        <f t="shared" ref="I58:J58" si="89">I53+I57</f>
        <v>1.0000903620763627E-3</v>
      </c>
      <c r="J58">
        <f t="shared" si="89"/>
        <v>1.000239440107918E-3</v>
      </c>
      <c r="K58">
        <f t="shared" ref="K58:L58" si="90">K53+K57</f>
        <v>1.0003884958489969E-3</v>
      </c>
      <c r="L58">
        <f t="shared" si="90"/>
        <v>1.0005375293045981E-3</v>
      </c>
      <c r="M58">
        <f t="shared" ref="M58:N58" si="91">M53+M57</f>
        <v>1.0006865404797193E-3</v>
      </c>
      <c r="N58">
        <f t="shared" si="91"/>
        <v>1.0008355293793568E-3</v>
      </c>
      <c r="O58">
        <f t="shared" ref="O58:P58" si="92">O53+O57</f>
        <v>1.0009844960085046E-3</v>
      </c>
      <c r="P58">
        <f t="shared" si="92"/>
        <v>1.001133440372156E-3</v>
      </c>
      <c r="Q58">
        <f t="shared" ref="Q58:R58" si="93">Q53+Q57</f>
        <v>1.0012823624753026E-3</v>
      </c>
      <c r="R58">
        <f t="shared" si="93"/>
        <v>1.0014312623229343E-3</v>
      </c>
      <c r="S58">
        <f t="shared" ref="S58:T58" si="94">S53+S57</f>
        <v>1.0015801399200397E-3</v>
      </c>
      <c r="T58">
        <f t="shared" si="94"/>
        <v>1.0017289952716061E-3</v>
      </c>
      <c r="U58">
        <f t="shared" ref="U58:V58" si="95">U53+U57</f>
        <v>1.0018778283826188E-3</v>
      </c>
      <c r="V58">
        <f t="shared" si="95"/>
        <v>1.0020266392580617E-3</v>
      </c>
      <c r="W58">
        <f t="shared" ref="W58:X58" si="96">W53+W57</f>
        <v>1.0021754279029179E-3</v>
      </c>
      <c r="X58">
        <f t="shared" si="96"/>
        <v>1.0023241943221681E-3</v>
      </c>
      <c r="Y58">
        <f t="shared" ref="Y58:Z58" si="97">Y53+Y57</f>
        <v>1.0024729385207922E-3</v>
      </c>
      <c r="Z58">
        <f t="shared" si="97"/>
        <v>1.0026216605037682E-3</v>
      </c>
      <c r="AA58">
        <f t="shared" ref="AA58:AB58" si="98">AA53+AA57</f>
        <v>1.0027703602760727E-3</v>
      </c>
      <c r="AB58">
        <f t="shared" si="98"/>
        <v>1.0029190378426809E-3</v>
      </c>
      <c r="AC58">
        <f t="shared" ref="AC58:AD58" si="99">AC53+AC57</f>
        <v>1.0030676932085666E-3</v>
      </c>
      <c r="AD58">
        <f t="shared" si="99"/>
        <v>1.003216326378702E-3</v>
      </c>
      <c r="AE58">
        <f t="shared" ref="AE58:AF58" si="100">AE53+AE57</f>
        <v>1.0033649373580574E-3</v>
      </c>
      <c r="AF58">
        <f t="shared" si="100"/>
        <v>1.0035135261516025E-3</v>
      </c>
      <c r="AG58">
        <f t="shared" ref="AG58:AH58" si="101">AG53+AG57</f>
        <v>1.0036620927643047E-3</v>
      </c>
      <c r="AH58">
        <f t="shared" si="101"/>
        <v>1.0038106372011306E-3</v>
      </c>
      <c r="AI58">
        <f t="shared" ref="AI58:AJ58" si="102">AI53+AI57</f>
        <v>1.0039591594670446E-3</v>
      </c>
      <c r="AJ58">
        <f t="shared" si="102"/>
        <v>1.0041076595670101E-3</v>
      </c>
      <c r="AK58">
        <f t="shared" ref="AK58:AL58" si="103">AK53+AK57</f>
        <v>1.004256137505989E-3</v>
      </c>
      <c r="AL58">
        <f t="shared" si="103"/>
        <v>1.0044045932889418E-3</v>
      </c>
      <c r="AM58">
        <f t="shared" ref="AM58:AN58" si="104">AM53+AM57</f>
        <v>1.0045530269208269E-3</v>
      </c>
      <c r="AN58">
        <f t="shared" si="104"/>
        <v>1.004701438406602E-3</v>
      </c>
      <c r="AO58">
        <f t="shared" ref="AO58:AP58" si="105">AO53+AO57</f>
        <v>1.004849827751223E-3</v>
      </c>
      <c r="AP58">
        <f t="shared" si="105"/>
        <v>1.0049981949596441E-3</v>
      </c>
      <c r="AQ58">
        <f t="shared" ref="AQ58:AR58" si="106">AQ53+AQ57</f>
        <v>1.0051465400368184E-3</v>
      </c>
      <c r="AR58">
        <f t="shared" si="106"/>
        <v>1.005294862987697E-3</v>
      </c>
      <c r="AS58" s="22"/>
      <c r="AT58" s="22"/>
      <c r="AU58" s="22"/>
      <c r="AV58" s="22"/>
      <c r="AW58" s="22"/>
      <c r="AX58" s="22"/>
    </row>
    <row r="59" spans="2:50" x14ac:dyDescent="0.15">
      <c r="D59" t="s">
        <v>20</v>
      </c>
      <c r="E59">
        <f>(E58+E53)/2</f>
        <v>9.9974691347267178E-4</v>
      </c>
      <c r="F59">
        <f>(F58+F53)/2</f>
        <v>9.9982149709441264E-4</v>
      </c>
      <c r="G59">
        <f t="shared" ref="G59:H59" si="107">(G58+G53)/2</f>
        <v>9.9989606956090967E-4</v>
      </c>
      <c r="H59">
        <f t="shared" si="107"/>
        <v>9.9997063087466521E-4</v>
      </c>
      <c r="I59">
        <f t="shared" ref="I59:J59" si="108">(I58+I53)/2</f>
        <v>1.0000451810381814E-3</v>
      </c>
      <c r="J59">
        <f t="shared" si="108"/>
        <v>1.000119720053959E-3</v>
      </c>
      <c r="K59">
        <f t="shared" ref="K59:L59" si="109">(K58+K53)/2</f>
        <v>1.0001942479244985E-3</v>
      </c>
      <c r="L59">
        <f t="shared" si="109"/>
        <v>1.0002687646522991E-3</v>
      </c>
      <c r="M59">
        <f t="shared" ref="M59:N59" si="110">(M58+M53)/2</f>
        <v>1.0003432702398597E-3</v>
      </c>
      <c r="N59">
        <f t="shared" si="110"/>
        <v>1.0004177646896783E-3</v>
      </c>
      <c r="O59">
        <f t="shared" ref="O59:P59" si="111">(O58+O53)/2</f>
        <v>1.0004922480042523E-3</v>
      </c>
      <c r="P59">
        <f t="shared" si="111"/>
        <v>1.0005667201860779E-3</v>
      </c>
      <c r="Q59">
        <f t="shared" ref="Q59:R59" si="112">(Q58+Q53)/2</f>
        <v>1.0006411812376512E-3</v>
      </c>
      <c r="R59">
        <f t="shared" si="112"/>
        <v>1.0007156311614672E-3</v>
      </c>
      <c r="S59">
        <f t="shared" ref="S59:T59" si="113">(S58+S53)/2</f>
        <v>1.0007900699600199E-3</v>
      </c>
      <c r="T59">
        <f t="shared" si="113"/>
        <v>1.000864497635803E-3</v>
      </c>
      <c r="U59">
        <f t="shared" ref="U59:V59" si="114">(U58+U53)/2</f>
        <v>1.0009389141913093E-3</v>
      </c>
      <c r="V59">
        <f t="shared" si="114"/>
        <v>1.001013319629031E-3</v>
      </c>
      <c r="W59">
        <f t="shared" ref="W59:X59" si="115">(W58+W53)/2</f>
        <v>1.001087713951459E-3</v>
      </c>
      <c r="X59">
        <f t="shared" si="115"/>
        <v>1.0011620971610842E-3</v>
      </c>
      <c r="Y59">
        <f t="shared" ref="Y59:Z59" si="116">(Y58+Y53)/2</f>
        <v>1.0012364692603961E-3</v>
      </c>
      <c r="Z59">
        <f t="shared" si="116"/>
        <v>1.0013108302518842E-3</v>
      </c>
      <c r="AA59">
        <f t="shared" ref="AA59:AB59" si="117">(AA58+AA53)/2</f>
        <v>1.0013851801380365E-3</v>
      </c>
      <c r="AB59">
        <f t="shared" si="117"/>
        <v>1.0014595189213405E-3</v>
      </c>
      <c r="AC59">
        <f t="shared" ref="AC59:AD59" si="118">(AC58+AC53)/2</f>
        <v>1.0015338466042834E-3</v>
      </c>
      <c r="AD59">
        <f t="shared" si="118"/>
        <v>1.0016081631893511E-3</v>
      </c>
      <c r="AE59">
        <f t="shared" ref="AE59:AF59" si="119">(AE58+AE53)/2</f>
        <v>1.0016824686790286E-3</v>
      </c>
      <c r="AF59">
        <f t="shared" si="119"/>
        <v>1.0017567630758012E-3</v>
      </c>
      <c r="AG59">
        <f t="shared" ref="AG59:AH59" si="120">(AG58+AG53)/2</f>
        <v>1.0018310463821524E-3</v>
      </c>
      <c r="AH59">
        <f t="shared" si="120"/>
        <v>1.0019053186005652E-3</v>
      </c>
      <c r="AI59">
        <f t="shared" ref="AI59:AJ59" si="121">(AI58+AI53)/2</f>
        <v>1.0019795797335223E-3</v>
      </c>
      <c r="AJ59">
        <f t="shared" si="121"/>
        <v>1.0020538297835051E-3</v>
      </c>
      <c r="AK59">
        <f t="shared" ref="AK59:AL59" si="122">(AK58+AK53)/2</f>
        <v>1.0021280687529945E-3</v>
      </c>
      <c r="AL59">
        <f t="shared" si="122"/>
        <v>1.0022022966444709E-3</v>
      </c>
      <c r="AM59">
        <f t="shared" ref="AM59:AN59" si="123">(AM58+AM53)/2</f>
        <v>1.0022765134604134E-3</v>
      </c>
      <c r="AN59">
        <f t="shared" si="123"/>
        <v>1.002350719203301E-3</v>
      </c>
      <c r="AO59">
        <f t="shared" ref="AO59:AP59" si="124">(AO58+AO53)/2</f>
        <v>1.0024249138756115E-3</v>
      </c>
      <c r="AP59">
        <f t="shared" si="124"/>
        <v>1.002499097479822E-3</v>
      </c>
      <c r="AQ59">
        <f t="shared" ref="AQ59:AR59" si="125">(AQ58+AQ53)/2</f>
        <v>1.0025732700184092E-3</v>
      </c>
      <c r="AR59">
        <f t="shared" si="125"/>
        <v>1.0026474314938486E-3</v>
      </c>
      <c r="AS59" s="17"/>
      <c r="AT59" s="17"/>
      <c r="AU59" s="17"/>
      <c r="AV59" s="17"/>
      <c r="AW59" s="17"/>
      <c r="AX59" s="17"/>
    </row>
    <row r="60" spans="2:50" x14ac:dyDescent="0.15">
      <c r="D60" t="s">
        <v>21</v>
      </c>
      <c r="E60">
        <f>E56/E59</f>
        <v>-50.630119266686407</v>
      </c>
      <c r="F60">
        <f>F56/F59</f>
        <v>-36.435668278250986</v>
      </c>
      <c r="G60">
        <f t="shared" ref="G60:H60" si="126">G56/G59</f>
        <v>-21.6544253644538</v>
      </c>
      <c r="H60">
        <f t="shared" si="126"/>
        <v>-6.2489335969487918</v>
      </c>
      <c r="I60">
        <f t="shared" ref="I60:J60" si="127">I56/I59</f>
        <v>9.8215210755172979</v>
      </c>
      <c r="J60">
        <f t="shared" si="127"/>
        <v>26.601271729651742</v>
      </c>
      <c r="K60">
        <f t="shared" ref="K60:L60" si="128">K56/K59</f>
        <v>44.138681720508963</v>
      </c>
      <c r="L60">
        <f t="shared" si="128"/>
        <v>62.48661331850888</v>
      </c>
      <c r="M60">
        <f t="shared" ref="M60:N60" si="129">M56/M59</f>
        <v>81.702963294600082</v>
      </c>
      <c r="N60">
        <f t="shared" si="129"/>
        <v>101.85127688374067</v>
      </c>
      <c r="O60">
        <f t="shared" ref="O60:P60" si="130">O56/O59</f>
        <v>123.00145384290016</v>
      </c>
      <c r="P60">
        <f t="shared" si="130"/>
        <v>145.2305631333698</v>
      </c>
      <c r="Q60">
        <f t="shared" ref="Q60:R60" si="131">Q56/Q59</f>
        <v>168.62378623712189</v>
      </c>
      <c r="R60">
        <f t="shared" si="131"/>
        <v>193.27551344338949</v>
      </c>
      <c r="S60">
        <f t="shared" ref="S60:T60" si="132">S56/S59</f>
        <v>219.29062284967625</v>
      </c>
      <c r="T60">
        <f t="shared" si="132"/>
        <v>246.78597862008195</v>
      </c>
      <c r="U60">
        <f t="shared" ref="U60:V60" si="133">U56/U59</f>
        <v>275.89219364215586</v>
      </c>
      <c r="V60">
        <f t="shared" si="133"/>
        <v>306.75571266681482</v>
      </c>
      <c r="W60">
        <f t="shared" ref="W60:X60" si="134">W56/W59</f>
        <v>339.54128603699644</v>
      </c>
      <c r="X60">
        <f t="shared" si="134"/>
        <v>374.43492220250147</v>
      </c>
      <c r="Y60">
        <f t="shared" ref="Y60:Z60" si="135">Y56/Y59</f>
        <v>411.6474307378067</v>
      </c>
      <c r="Z60">
        <f t="shared" si="135"/>
        <v>451.41869839804497</v>
      </c>
      <c r="AA60">
        <f t="shared" ref="AA60:AB60" si="136">AA56/AA59</f>
        <v>494.02288147269405</v>
      </c>
      <c r="AB60">
        <f t="shared" si="136"/>
        <v>539.77475199564446</v>
      </c>
      <c r="AC60">
        <f t="shared" ref="AC60:AD60" si="137">AC56/AC59</f>
        <v>589.03750846527851</v>
      </c>
      <c r="AD60">
        <f t="shared" si="137"/>
        <v>642.2324611373715</v>
      </c>
      <c r="AE60">
        <f t="shared" ref="AE60:AF60" si="138">AE56/AE59</f>
        <v>699.85113864121649</v>
      </c>
      <c r="AF60">
        <f t="shared" si="138"/>
        <v>762.47055284343446</v>
      </c>
      <c r="AG60">
        <f t="shared" ref="AG60:AH60" si="139">AG56/AG59</f>
        <v>830.77262685646076</v>
      </c>
      <c r="AH60">
        <f t="shared" si="139"/>
        <v>905.56917390659737</v>
      </c>
      <c r="AI60">
        <f t="shared" ref="AI60:AJ60" si="140">AI56/AI59</f>
        <v>987.83436986248137</v>
      </c>
      <c r="AJ60">
        <f t="shared" si="140"/>
        <v>1078.7474802462291</v>
      </c>
      <c r="AK60">
        <f t="shared" ref="AK60:AL60" si="141">AK56/AK59</f>
        <v>1179.749829581627</v>
      </c>
      <c r="AL60">
        <f t="shared" si="141"/>
        <v>1292.621877571095</v>
      </c>
      <c r="AM60">
        <f t="shared" ref="AM60:AN60" si="142">AM56/AM59</f>
        <v>1419.5891988390133</v>
      </c>
      <c r="AN60">
        <f t="shared" si="142"/>
        <v>1563.4708545723779</v>
      </c>
      <c r="AO60">
        <f t="shared" ref="AO60:AP60" si="143">AO56/AO59</f>
        <v>1727.8913520074541</v>
      </c>
      <c r="AP60">
        <f t="shared" si="143"/>
        <v>1917.5904313718027</v>
      </c>
      <c r="AQ60">
        <f t="shared" ref="AQ60:AR60" si="144">AQ56/AQ59</f>
        <v>2138.8877462973273</v>
      </c>
      <c r="AR60">
        <f t="shared" si="144"/>
        <v>2400.4010062767961</v>
      </c>
      <c r="AS60" s="19"/>
      <c r="AT60" s="19"/>
      <c r="AU60" s="19"/>
      <c r="AV60" s="19"/>
      <c r="AW60" s="19"/>
      <c r="AX60" s="19"/>
    </row>
    <row r="61" spans="2:50" x14ac:dyDescent="0.15">
      <c r="AS61" s="15"/>
      <c r="AT61" s="15"/>
      <c r="AU61" s="15"/>
      <c r="AV61" s="15"/>
      <c r="AW61" s="15"/>
      <c r="AX61" s="15"/>
    </row>
    <row r="62" spans="2:50" x14ac:dyDescent="0.15">
      <c r="D62" t="s">
        <v>46</v>
      </c>
      <c r="E62" s="18">
        <f>E52-E51</f>
        <v>0.13938569145147994</v>
      </c>
      <c r="F62" s="18">
        <f>F52-F51</f>
        <v>0.10305598685415873</v>
      </c>
      <c r="G62" s="18">
        <f t="shared" ref="G62:H62" si="145">G52-G51</f>
        <v>6.2881542443314231E-2</v>
      </c>
      <c r="H62" s="18">
        <f t="shared" si="145"/>
        <v>1.8617483342877605E-2</v>
      </c>
      <c r="I62" s="18">
        <f t="shared" ref="I62:AR62" si="146">I52-I51</f>
        <v>-3.0002358953955977E-2</v>
      </c>
      <c r="J62" s="18">
        <f t="shared" si="146"/>
        <v>-8.326781254356419E-2</v>
      </c>
      <c r="K62" s="18">
        <f t="shared" si="146"/>
        <v>-0.14149505370158266</v>
      </c>
      <c r="L62" s="18">
        <f t="shared" si="146"/>
        <v>-0.20502967062461153</v>
      </c>
      <c r="M62" s="18">
        <f t="shared" si="146"/>
        <v>-0.27425016484927767</v>
      </c>
      <c r="N62" s="18">
        <f t="shared" si="146"/>
        <v>-0.34957196507420463</v>
      </c>
      <c r="O62" s="18">
        <f t="shared" si="146"/>
        <v>-0.43145204305510276</v>
      </c>
      <c r="P62" s="18">
        <f t="shared" si="146"/>
        <v>-0.52039423963768172</v>
      </c>
      <c r="Q62" s="18">
        <f t="shared" si="146"/>
        <v>-0.61695543174317891</v>
      </c>
      <c r="R62" s="18">
        <f t="shared" si="146"/>
        <v>-0.72175269940530029</v>
      </c>
      <c r="S62" s="18">
        <f t="shared" si="146"/>
        <v>-0.83547168731396937</v>
      </c>
      <c r="T62" s="18">
        <f t="shared" si="146"/>
        <v>-0.95887639976558603</v>
      </c>
      <c r="U62" s="18">
        <f t="shared" si="146"/>
        <v>-1.0928207241348673</v>
      </c>
      <c r="V62" s="18">
        <f t="shared" si="146"/>
        <v>-1.2382620495229162</v>
      </c>
      <c r="W62" s="18">
        <f t="shared" si="146"/>
        <v>-1.3962774389017909</v>
      </c>
      <c r="X62" s="18">
        <f t="shared" si="146"/>
        <v>-1.5680829313517393</v>
      </c>
      <c r="Y62" s="18">
        <f t="shared" si="146"/>
        <v>-1.7550567047459253</v>
      </c>
      <c r="Z62" s="18">
        <f t="shared" si="146"/>
        <v>-1.9587670307141707</v>
      </c>
      <c r="AA62" s="18">
        <f t="shared" si="146"/>
        <v>-2.1810062199572258</v>
      </c>
      <c r="AB62" s="18">
        <f t="shared" si="146"/>
        <v>-2.4238321109629624</v>
      </c>
      <c r="AC62" s="18">
        <f t="shared" si="146"/>
        <v>-2.6896191330423562</v>
      </c>
      <c r="AD62" s="18">
        <f t="shared" si="146"/>
        <v>-2.981121624494449</v>
      </c>
      <c r="AE62" s="18">
        <f t="shared" si="146"/>
        <v>-3.3015529803112713</v>
      </c>
      <c r="AF62" s="18">
        <f t="shared" si="146"/>
        <v>-3.6546854471114329</v>
      </c>
      <c r="AG62" s="18">
        <f t="shared" si="146"/>
        <v>-4.044977134873875</v>
      </c>
      <c r="AH62" s="18">
        <f t="shared" si="146"/>
        <v>-4.4777353177363466</v>
      </c>
      <c r="AI62" s="18">
        <f t="shared" si="146"/>
        <v>-4.9593287250363574</v>
      </c>
      <c r="AJ62" s="18">
        <f t="shared" si="146"/>
        <v>-5.4974668716265569</v>
      </c>
      <c r="AK62" s="18">
        <f t="shared" si="146"/>
        <v>-6.1015724982946722</v>
      </c>
      <c r="AL62" s="18">
        <f t="shared" si="146"/>
        <v>-6.7832854617447538</v>
      </c>
      <c r="AM62" s="18">
        <f t="shared" si="146"/>
        <v>-7.5571555833209914</v>
      </c>
      <c r="AN62" s="18">
        <f t="shared" si="146"/>
        <v>-8.4416126372209419</v>
      </c>
      <c r="AO62" s="18">
        <f t="shared" si="146"/>
        <v>-9.4603520479422514</v>
      </c>
      <c r="AP62" s="18">
        <f t="shared" si="146"/>
        <v>-10.644360140398931</v>
      </c>
      <c r="AQ62" s="18">
        <f t="shared" si="146"/>
        <v>-12.034952015093495</v>
      </c>
      <c r="AR62" s="18">
        <f t="shared" si="146"/>
        <v>-13.688466446112216</v>
      </c>
    </row>
    <row r="63" spans="2:50" x14ac:dyDescent="0.15">
      <c r="D63" t="s">
        <v>58</v>
      </c>
      <c r="E63" s="18">
        <f>E60-E52</f>
        <v>0.13949504186221873</v>
      </c>
      <c r="F63" s="18">
        <f>F60-F52</f>
        <v>0.10311246958882947</v>
      </c>
      <c r="G63" s="18">
        <f t="shared" ref="G63:H63" si="147">G60-G52</f>
        <v>6.2901426436294372E-2</v>
      </c>
      <c r="H63" s="18">
        <f t="shared" si="147"/>
        <v>1.8619132474251288E-2</v>
      </c>
      <c r="I63" s="18">
        <f t="shared" ref="I63:AR63" si="148">I60-I52</f>
        <v>-2.9998304659240915E-2</v>
      </c>
      <c r="J63" s="18">
        <f t="shared" si="148"/>
        <v>-8.3238235582555831E-2</v>
      </c>
      <c r="K63" s="18">
        <f t="shared" si="148"/>
        <v>-0.1414141348804776</v>
      </c>
      <c r="L63" s="18">
        <f t="shared" si="148"/>
        <v>-0.20486863877373906</v>
      </c>
      <c r="M63" s="18">
        <f t="shared" si="148"/>
        <v>-0.27397701674141217</v>
      </c>
      <c r="N63" s="18">
        <f t="shared" si="148"/>
        <v>-0.3491511511854668</v>
      </c>
      <c r="O63" s="18">
        <f t="shared" si="148"/>
        <v>-0.43084411404512934</v>
      </c>
      <c r="P63" s="18">
        <f t="shared" si="148"/>
        <v>-0.51955544750578042</v>
      </c>
      <c r="Q63" s="18">
        <f t="shared" si="148"/>
        <v>-0.6158372785038182</v>
      </c>
      <c r="R63" s="18">
        <f t="shared" si="148"/>
        <v>-0.72030142477316872</v>
      </c>
      <c r="S63" s="18">
        <f t="shared" si="148"/>
        <v>-0.83362768523230102</v>
      </c>
      <c r="T63" s="18">
        <f t="shared" si="148"/>
        <v>-0.95657355158138557</v>
      </c>
      <c r="U63" s="18">
        <f t="shared" si="148"/>
        <v>-1.0899856337096594</v>
      </c>
      <c r="V63" s="18">
        <f t="shared" si="148"/>
        <v>-1.2348131624504504</v>
      </c>
      <c r="W63" s="18">
        <f t="shared" si="148"/>
        <v>-1.3921240241020882</v>
      </c>
      <c r="X63" s="18">
        <f t="shared" si="148"/>
        <v>-1.5631238984050242</v>
      </c>
      <c r="Y63" s="18">
        <f t="shared" si="148"/>
        <v>-1.7491792241141297</v>
      </c>
      <c r="Z63" s="18">
        <f t="shared" si="148"/>
        <v>-1.9518449160686941</v>
      </c>
      <c r="AA63" s="18">
        <f t="shared" si="148"/>
        <v>-2.1728980216345235</v>
      </c>
      <c r="AB63" s="18">
        <f t="shared" si="148"/>
        <v>-2.4143788563554835</v>
      </c>
      <c r="AC63" s="18">
        <f t="shared" si="148"/>
        <v>-2.6786416324482616</v>
      </c>
      <c r="AD63" s="18">
        <f t="shared" si="148"/>
        <v>-2.9684172381339522</v>
      </c>
      <c r="AE63" s="18">
        <f t="shared" si="148"/>
        <v>-3.2868917118053105</v>
      </c>
      <c r="AF63" s="18">
        <f t="shared" si="148"/>
        <v>-3.6378051877145481</v>
      </c>
      <c r="AG63" s="18">
        <f t="shared" si="148"/>
        <v>-4.0255778268466429</v>
      </c>
      <c r="AH63" s="18">
        <f t="shared" si="148"/>
        <v>-4.4554717280466321</v>
      </c>
      <c r="AI63" s="18">
        <f t="shared" si="148"/>
        <v>-4.9338014124813299</v>
      </c>
      <c r="AJ63" s="18">
        <f t="shared" si="148"/>
        <v>-5.4682107768801416</v>
      </c>
      <c r="AK63" s="18">
        <f t="shared" si="148"/>
        <v>-6.0680423645217161</v>
      </c>
      <c r="AL63" s="18">
        <f t="shared" si="148"/>
        <v>-6.7448369671592445</v>
      </c>
      <c r="AM63" s="18">
        <f t="shared" si="148"/>
        <v>-7.5130205776645198</v>
      </c>
      <c r="AN63" s="18">
        <f t="shared" si="148"/>
        <v>-8.3908661237330762</v>
      </c>
      <c r="AO63" s="18">
        <f t="shared" si="148"/>
        <v>-9.4018673731739</v>
      </c>
      <c r="AP63" s="18">
        <f t="shared" si="148"/>
        <v>-10.576746949335302</v>
      </c>
      <c r="AQ63" s="18">
        <f t="shared" si="148"/>
        <v>-11.956468354244407</v>
      </c>
      <c r="AR63" s="18">
        <f t="shared" si="148"/>
        <v>-13.59689091345399</v>
      </c>
    </row>
    <row r="65" spans="2:44" x14ac:dyDescent="0.15">
      <c r="B65" s="1" t="s">
        <v>34</v>
      </c>
      <c r="C65" s="14" t="s">
        <v>13</v>
      </c>
      <c r="D65" s="1" t="s">
        <v>35</v>
      </c>
      <c r="E65" s="21">
        <f>E46-E23</f>
        <v>-0.45278917323844325</v>
      </c>
      <c r="F65" s="21">
        <f>F46-F23</f>
        <v>-0.31488364898989829</v>
      </c>
      <c r="G65" s="21">
        <f t="shared" ref="G65:H65" si="149">G46-G23</f>
        <v>-0.18062619775703226</v>
      </c>
      <c r="H65" s="21">
        <f t="shared" si="149"/>
        <v>-5.0244268779018775E-2</v>
      </c>
      <c r="I65" s="21">
        <f t="shared" ref="I65:AR65" si="150">I46-I23</f>
        <v>7.601490587668458E-2</v>
      </c>
      <c r="J65" s="21">
        <f t="shared" si="150"/>
        <v>0.19788211322716265</v>
      </c>
      <c r="K65" s="21">
        <f t="shared" si="150"/>
        <v>0.31506366154768983</v>
      </c>
      <c r="L65" s="21">
        <f t="shared" si="150"/>
        <v>0.42723853401140133</v>
      </c>
      <c r="M65" s="21">
        <f t="shared" si="150"/>
        <v>0.53405513570612584</v>
      </c>
      <c r="N65" s="21">
        <f t="shared" si="150"/>
        <v>0.63512756460471564</v>
      </c>
      <c r="O65" s="21">
        <f t="shared" si="150"/>
        <v>0.73003132318144992</v>
      </c>
      <c r="P65" s="21">
        <f t="shared" si="150"/>
        <v>0.81829837027612484</v>
      </c>
      <c r="Q65" s="21">
        <f t="shared" si="150"/>
        <v>0.89941139167450501</v>
      </c>
      <c r="R65" s="21">
        <f t="shared" si="150"/>
        <v>0.97279714159350306</v>
      </c>
      <c r="S65" s="21">
        <f t="shared" si="150"/>
        <v>1.0378186744130176</v>
      </c>
      <c r="T65" s="21">
        <f t="shared" si="150"/>
        <v>1.0937662447059608</v>
      </c>
      <c r="U65" s="21">
        <f t="shared" si="150"/>
        <v>1.139846601390559</v>
      </c>
      <c r="V65" s="21">
        <f t="shared" si="150"/>
        <v>1.1751703353642142</v>
      </c>
      <c r="W65" s="21">
        <f t="shared" si="150"/>
        <v>1.1987368548201403</v>
      </c>
      <c r="X65" s="21">
        <f t="shared" si="150"/>
        <v>1.209416452560049</v>
      </c>
      <c r="Y65" s="21">
        <f t="shared" si="150"/>
        <v>1.2059287867688226</v>
      </c>
      <c r="Z65" s="21">
        <f t="shared" si="150"/>
        <v>1.1868169095362759</v>
      </c>
      <c r="AA65" s="21">
        <f t="shared" si="150"/>
        <v>1.1504157300624911</v>
      </c>
      <c r="AB65" s="21">
        <f t="shared" si="150"/>
        <v>1.0948134696857323</v>
      </c>
      <c r="AC65" s="21">
        <f t="shared" si="150"/>
        <v>1.0178042219168901</v>
      </c>
      <c r="AD65" s="21">
        <f t="shared" si="150"/>
        <v>0.91682912688349916</v>
      </c>
      <c r="AE65" s="21">
        <f t="shared" si="150"/>
        <v>0.78890283938221728</v>
      </c>
      <c r="AF65" s="21">
        <f t="shared" si="150"/>
        <v>0.63052081468674714</v>
      </c>
      <c r="AG65" s="21">
        <f t="shared" si="150"/>
        <v>0.43754130866614105</v>
      </c>
      <c r="AH65" s="21">
        <f t="shared" si="150"/>
        <v>0.20503366364914655</v>
      </c>
      <c r="AI65" s="21">
        <f t="shared" si="150"/>
        <v>-7.2918919948619987E-2</v>
      </c>
      <c r="AJ65" s="21">
        <f t="shared" si="150"/>
        <v>-0.40347889464442233</v>
      </c>
      <c r="AK65" s="21">
        <f t="shared" si="150"/>
        <v>-0.79540038057962192</v>
      </c>
      <c r="AL65" s="21">
        <f t="shared" si="150"/>
        <v>-1.2594973030445544</v>
      </c>
      <c r="AM65" s="21">
        <f t="shared" si="150"/>
        <v>-1.809287081573757</v>
      </c>
      <c r="AN65" s="21">
        <f t="shared" si="150"/>
        <v>-2.4618917946802412</v>
      </c>
      <c r="AO65" s="21">
        <f t="shared" si="150"/>
        <v>-3.2393255580482219</v>
      </c>
      <c r="AP65" s="21">
        <f t="shared" si="150"/>
        <v>-4.1703760772747955</v>
      </c>
      <c r="AQ65" s="21">
        <f t="shared" si="150"/>
        <v>-5.2934269769802995</v>
      </c>
      <c r="AR65" s="21">
        <f t="shared" si="150"/>
        <v>-6.6608195821686422</v>
      </c>
    </row>
    <row r="66" spans="2:44" x14ac:dyDescent="0.15">
      <c r="C66" t="s">
        <v>13</v>
      </c>
      <c r="D66" t="s">
        <v>48</v>
      </c>
      <c r="E66" s="18">
        <f>E62+E63</f>
        <v>0.27888073331369867</v>
      </c>
      <c r="F66" s="18">
        <f>F62+F63</f>
        <v>0.2061684564429882</v>
      </c>
      <c r="G66" s="18">
        <f t="shared" ref="G66:H66" si="151">G62+G63</f>
        <v>0.1257829688796086</v>
      </c>
      <c r="H66" s="18">
        <f t="shared" si="151"/>
        <v>3.7236615817128893E-2</v>
      </c>
      <c r="I66" s="18">
        <f t="shared" ref="I66:AR66" si="152">I62+I63</f>
        <v>-6.0000663613196892E-2</v>
      </c>
      <c r="J66" s="18">
        <f t="shared" si="152"/>
        <v>-0.16650604812612002</v>
      </c>
      <c r="K66" s="18">
        <f t="shared" si="152"/>
        <v>-0.28290918858206027</v>
      </c>
      <c r="L66" s="18">
        <f t="shared" si="152"/>
        <v>-0.40989830939835059</v>
      </c>
      <c r="M66" s="18">
        <f t="shared" si="152"/>
        <v>-0.54822718159068984</v>
      </c>
      <c r="N66" s="18">
        <f t="shared" si="152"/>
        <v>-0.69872311625967143</v>
      </c>
      <c r="O66" s="18">
        <f t="shared" si="152"/>
        <v>-0.86229615710023211</v>
      </c>
      <c r="P66" s="18">
        <f t="shared" si="152"/>
        <v>-1.0399496871434621</v>
      </c>
      <c r="Q66" s="18">
        <f t="shared" si="152"/>
        <v>-1.2327927102469971</v>
      </c>
      <c r="R66" s="18">
        <f t="shared" si="152"/>
        <v>-1.442054124178469</v>
      </c>
      <c r="S66" s="18">
        <f t="shared" si="152"/>
        <v>-1.6690993725462704</v>
      </c>
      <c r="T66" s="18">
        <f t="shared" si="152"/>
        <v>-1.9154499513469716</v>
      </c>
      <c r="U66" s="18">
        <f t="shared" si="152"/>
        <v>-2.1828063578445267</v>
      </c>
      <c r="V66" s="18">
        <f t="shared" si="152"/>
        <v>-2.4730752119733665</v>
      </c>
      <c r="W66" s="18">
        <f t="shared" si="152"/>
        <v>-2.7884014630038791</v>
      </c>
      <c r="X66" s="18">
        <f t="shared" si="152"/>
        <v>-3.1312068297567635</v>
      </c>
      <c r="Y66" s="18">
        <f t="shared" si="152"/>
        <v>-3.5042359288600551</v>
      </c>
      <c r="Z66" s="18">
        <f t="shared" si="152"/>
        <v>-3.9106119467828648</v>
      </c>
      <c r="AA66" s="18">
        <f t="shared" si="152"/>
        <v>-4.3539042415917493</v>
      </c>
      <c r="AB66" s="18">
        <f t="shared" si="152"/>
        <v>-4.8382109673184459</v>
      </c>
      <c r="AC66" s="18">
        <f t="shared" si="152"/>
        <v>-5.3682607654906178</v>
      </c>
      <c r="AD66" s="18">
        <f t="shared" si="152"/>
        <v>-5.9495388626284011</v>
      </c>
      <c r="AE66" s="18">
        <f t="shared" si="152"/>
        <v>-6.5884446921165818</v>
      </c>
      <c r="AF66" s="18">
        <f t="shared" si="152"/>
        <v>-7.292490634825981</v>
      </c>
      <c r="AG66" s="18">
        <f t="shared" si="152"/>
        <v>-8.0705549617205179</v>
      </c>
      <c r="AH66" s="18">
        <f t="shared" si="152"/>
        <v>-8.9332070457829786</v>
      </c>
      <c r="AI66" s="18">
        <f t="shared" si="152"/>
        <v>-9.8931301375176872</v>
      </c>
      <c r="AJ66" s="18">
        <f t="shared" si="152"/>
        <v>-10.965677648506698</v>
      </c>
      <c r="AK66" s="18">
        <f t="shared" si="152"/>
        <v>-12.169614862816388</v>
      </c>
      <c r="AL66" s="18">
        <f t="shared" si="152"/>
        <v>-13.528122428903998</v>
      </c>
      <c r="AM66" s="18">
        <f t="shared" si="152"/>
        <v>-15.070176160985511</v>
      </c>
      <c r="AN66" s="18">
        <f t="shared" si="152"/>
        <v>-16.832478760954018</v>
      </c>
      <c r="AO66" s="18">
        <f t="shared" si="152"/>
        <v>-18.862219421116151</v>
      </c>
      <c r="AP66" s="18">
        <f t="shared" si="152"/>
        <v>-21.221107089734232</v>
      </c>
      <c r="AQ66" s="18">
        <f t="shared" si="152"/>
        <v>-23.991420369337902</v>
      </c>
      <c r="AR66" s="18">
        <f t="shared" si="152"/>
        <v>-27.285357359566206</v>
      </c>
    </row>
    <row r="67" spans="2:44" x14ac:dyDescent="0.15">
      <c r="D67" t="s">
        <v>74</v>
      </c>
      <c r="E67" s="18" t="b">
        <f>AND(E20&gt;=0,E21&gt;=0,E27&gt;=0,E22&gt;=0,E23&gt;=0,E30&gt;=0,E31&gt;=0,E38&gt;=0,E39&gt;=0,E40&gt;=0,E42&gt;=0,E43&gt;=0,E35&gt;=0,E46&gt;=0,E44&gt;=0,E50&gt;=0,E51&gt;=0,E52&gt;=0,E55&gt;=0,E54&gt;=0,E56&gt;=0,E57&gt;=0,E59&gt;=0,E60&gt;=0)</f>
        <v>0</v>
      </c>
      <c r="F67" s="18" t="b">
        <f t="shared" ref="F67:G67" si="153">AND(F20&gt;=0,F21&gt;=0,F27&gt;=0,F22&gt;=0,F23&gt;=0,F30&gt;=0,F31&gt;=0,F38&gt;=0,F39&gt;=0,F40&gt;=0,F42&gt;=0,F43&gt;=0,F35&gt;=0,F46&gt;=0,F44&gt;=0,F50&gt;=0,F51&gt;=0,F52&gt;=0,F55&gt;=0,F54&gt;=0,F56&gt;=0,F57&gt;=0,F59&gt;=0,F60&gt;=0)</f>
        <v>0</v>
      </c>
      <c r="G67" s="18" t="b">
        <f t="shared" si="153"/>
        <v>0</v>
      </c>
      <c r="H67" s="18" t="b">
        <f t="shared" ref="H67:AR67" si="154">AND(H20&gt;=0,H21&gt;=0,H27&gt;=0,H22&gt;=0,H23&gt;=0,H30&gt;=0,H31&gt;=0,H38&gt;=0,H39&gt;=0,H40&gt;=0,H42&gt;=0,H43&gt;=0,H35&gt;=0,H46&gt;=0,H44&gt;=0,H50&gt;=0,H51&gt;=0,H52&gt;=0,H55&gt;=0,H54&gt;=0,H56&gt;=0,H57&gt;=0,H59&gt;=0,H60&gt;=0)</f>
        <v>0</v>
      </c>
      <c r="I67" s="18" t="b">
        <f t="shared" si="154"/>
        <v>1</v>
      </c>
      <c r="J67" s="18" t="b">
        <f t="shared" si="154"/>
        <v>1</v>
      </c>
      <c r="K67" s="18" t="b">
        <f t="shared" si="154"/>
        <v>1</v>
      </c>
      <c r="L67" s="18" t="b">
        <f t="shared" si="154"/>
        <v>1</v>
      </c>
      <c r="M67" s="18" t="b">
        <f t="shared" si="154"/>
        <v>1</v>
      </c>
      <c r="N67" s="18" t="b">
        <f t="shared" si="154"/>
        <v>1</v>
      </c>
      <c r="O67" s="18" t="b">
        <f t="shared" si="154"/>
        <v>1</v>
      </c>
      <c r="P67" s="18" t="b">
        <f t="shared" si="154"/>
        <v>1</v>
      </c>
      <c r="Q67" s="18" t="b">
        <f t="shared" si="154"/>
        <v>1</v>
      </c>
      <c r="R67" s="18" t="b">
        <f t="shared" si="154"/>
        <v>1</v>
      </c>
      <c r="S67" s="18" t="b">
        <f t="shared" si="154"/>
        <v>1</v>
      </c>
      <c r="T67" s="18" t="b">
        <f t="shared" si="154"/>
        <v>1</v>
      </c>
      <c r="U67" s="18" t="b">
        <f t="shared" si="154"/>
        <v>1</v>
      </c>
      <c r="V67" s="18" t="b">
        <f t="shared" si="154"/>
        <v>1</v>
      </c>
      <c r="W67" s="18" t="b">
        <f t="shared" si="154"/>
        <v>1</v>
      </c>
      <c r="X67" s="18" t="b">
        <f t="shared" si="154"/>
        <v>1</v>
      </c>
      <c r="Y67" s="18" t="b">
        <f t="shared" si="154"/>
        <v>1</v>
      </c>
      <c r="Z67" s="18" t="b">
        <f t="shared" si="154"/>
        <v>1</v>
      </c>
      <c r="AA67" s="18" t="b">
        <f t="shared" si="154"/>
        <v>1</v>
      </c>
      <c r="AB67" s="18" t="b">
        <f t="shared" si="154"/>
        <v>1</v>
      </c>
      <c r="AC67" s="18" t="b">
        <f t="shared" si="154"/>
        <v>1</v>
      </c>
      <c r="AD67" s="18" t="b">
        <f t="shared" si="154"/>
        <v>1</v>
      </c>
      <c r="AE67" s="18" t="b">
        <f t="shared" si="154"/>
        <v>1</v>
      </c>
      <c r="AF67" s="18" t="b">
        <f t="shared" si="154"/>
        <v>1</v>
      </c>
      <c r="AG67" s="18" t="b">
        <f t="shared" si="154"/>
        <v>1</v>
      </c>
      <c r="AH67" s="18" t="b">
        <f t="shared" si="154"/>
        <v>1</v>
      </c>
      <c r="AI67" s="18" t="b">
        <f t="shared" si="154"/>
        <v>1</v>
      </c>
      <c r="AJ67" s="18" t="b">
        <f t="shared" si="154"/>
        <v>1</v>
      </c>
      <c r="AK67" s="18" t="b">
        <f t="shared" si="154"/>
        <v>1</v>
      </c>
      <c r="AL67" s="18" t="b">
        <f t="shared" si="154"/>
        <v>1</v>
      </c>
      <c r="AM67" s="18" t="b">
        <f t="shared" si="154"/>
        <v>1</v>
      </c>
      <c r="AN67" s="18" t="b">
        <f t="shared" si="154"/>
        <v>1</v>
      </c>
      <c r="AO67" s="18" t="b">
        <f t="shared" si="154"/>
        <v>1</v>
      </c>
      <c r="AP67" s="18" t="b">
        <f t="shared" si="154"/>
        <v>1</v>
      </c>
      <c r="AQ67" s="18" t="b">
        <f t="shared" si="154"/>
        <v>1</v>
      </c>
      <c r="AR67" s="18" t="b">
        <f t="shared" si="154"/>
        <v>1</v>
      </c>
    </row>
    <row r="68" spans="2:44" x14ac:dyDescent="0.15">
      <c r="C68" t="s">
        <v>13</v>
      </c>
      <c r="D68" t="s">
        <v>50</v>
      </c>
      <c r="E68">
        <f>IF(E67,(E65*E6)+(E66*(1-E6)),0)</f>
        <v>0</v>
      </c>
      <c r="F68">
        <f t="shared" ref="F68:G68" si="155">IF(F67,(F65*F6)+(F66*(1-F6)),0)</f>
        <v>0</v>
      </c>
      <c r="G68">
        <f t="shared" si="155"/>
        <v>0</v>
      </c>
      <c r="H68">
        <f t="shared" ref="H68" si="156">IF(H67,(H65*H6)+(H66*(1-H6)),0)</f>
        <v>0</v>
      </c>
      <c r="I68">
        <f t="shared" ref="I68" si="157">IF(I67,(I65*I6)+(I66*(1-I6)),0)</f>
        <v>8.007121131743844E-3</v>
      </c>
      <c r="J68">
        <f t="shared" ref="J68" si="158">IF(J67,(J65*J6)+(J66*(1-J6)),0)</f>
        <v>1.5688032550521314E-2</v>
      </c>
      <c r="K68">
        <f t="shared" ref="K68" si="159">IF(K67,(K65*K6)+(K66*(1-K6)),0)</f>
        <v>1.6077236482814783E-2</v>
      </c>
      <c r="L68">
        <f t="shared" ref="L68" si="160">IF(L67,(L65*L6)+(L66*(1-L6)),0)</f>
        <v>8.6701123065253682E-3</v>
      </c>
      <c r="M68">
        <f t="shared" ref="M68" si="161">IF(M67,(M65*M6)+(M66*(1-M6)),0)</f>
        <v>-7.0860229422819998E-3</v>
      </c>
      <c r="N68">
        <f t="shared" ref="N68" si="162">IF(N67,(N65*N6)+(N66*(1-N6)),0)</f>
        <v>-3.1797775827477892E-2</v>
      </c>
      <c r="O68">
        <f t="shared" ref="O68" si="163">IF(O67,(O65*O6)+(O66*(1-O6)),0)</f>
        <v>-6.6132416959391094E-2</v>
      </c>
      <c r="P68">
        <f t="shared" ref="P68" si="164">IF(P67,(P65*P6)+(P66*(1-P6)),0)</f>
        <v>-0.11082565843366865</v>
      </c>
      <c r="Q68">
        <f t="shared" ref="Q68" si="165">IF(Q67,(Q65*Q6)+(Q66*(1-Q6)),0)</f>
        <v>-0.16669065928624605</v>
      </c>
      <c r="R68">
        <f t="shared" ref="R68" si="166">IF(R67,(R65*R6)+(R66*(1-R6)),0)</f>
        <v>-0.23462849129248298</v>
      </c>
      <c r="S68">
        <f t="shared" ref="S68" si="167">IF(S67,(S65*S6)+(S66*(1-S6)),0)</f>
        <v>-0.31564034906662641</v>
      </c>
      <c r="T68">
        <f t="shared" ref="T68" si="168">IF(T67,(T65*T6)+(T66*(1-T6)),0)</f>
        <v>-0.41084185332050538</v>
      </c>
      <c r="U68">
        <f t="shared" ref="U68" si="169">IF(U67,(U65*U6)+(U66*(1-U6)),0)</f>
        <v>-0.52147987822698383</v>
      </c>
      <c r="V68">
        <f t="shared" ref="V68" si="170">IF(V67,(V65*V6)+(V66*(1-V6)),0)</f>
        <v>-0.64895243830457616</v>
      </c>
      <c r="W68">
        <f t="shared" ref="W68" si="171">IF(W67,(W65*W6)+(W66*(1-W6)),0)</f>
        <v>-0.79483230409186945</v>
      </c>
      <c r="X68">
        <f t="shared" ref="X68" si="172">IF(X67,(X65*X6)+(X66*(1-X6)),0)</f>
        <v>-0.96089518859835721</v>
      </c>
      <c r="Y68">
        <f t="shared" ref="Y68" si="173">IF(Y67,(Y65*Y6)+(Y66*(1-Y6)),0)</f>
        <v>-1.1491535710456162</v>
      </c>
      <c r="Z68">
        <f t="shared" ref="Z68" si="174">IF(Z67,(Z65*Z6)+(Z66*(1-Z6)),0)</f>
        <v>-1.3618975186232944</v>
      </c>
      <c r="AA68">
        <f t="shared" ref="AA68" si="175">IF(AA67,(AA65*AA6)+(AA66*(1-AA6)),0)</f>
        <v>-1.6017442557646291</v>
      </c>
      <c r="AB68">
        <f t="shared" ref="AB68" si="176">IF(AB67,(AB65*AB6)+(AB66*(1-AB6)),0)</f>
        <v>-1.8716987488163568</v>
      </c>
      <c r="AC68">
        <f t="shared" ref="AC68" si="177">IF(AC67,(AC65*AC6)+(AC66*(1-AC6)),0)</f>
        <v>-2.1752282717868638</v>
      </c>
      <c r="AD68">
        <f t="shared" ref="AD68" si="178">IF(AD67,(AD65*AD6)+(AD66*(1-AD6)),0)</f>
        <v>-2.516354867872451</v>
      </c>
      <c r="AE68">
        <f t="shared" ref="AE68" si="179">IF(AE67,(AE65*AE6)+(AE66*(1-AE6)),0)</f>
        <v>-2.8997709263671823</v>
      </c>
      <c r="AF68">
        <f t="shared" ref="AF68" si="180">IF(AF67,(AF65*AF6)+(AF66*(1-AF6)),0)</f>
        <v>-3.3309849100696169</v>
      </c>
      <c r="AG68">
        <f t="shared" ref="AG68" si="181">IF(AG67,(AG65*AG6)+(AG66*(1-AG6)),0)</f>
        <v>-3.8165068265271884</v>
      </c>
      <c r="AH68">
        <f t="shared" ref="AH68" si="182">IF(AH67,(AH65*AH6)+(AH66*(1-AH6)),0)</f>
        <v>-4.364086691066916</v>
      </c>
      <c r="AI68">
        <f t="shared" ref="AI68" si="183">IF(AI67,(AI65*AI6)+(AI66*(1-AI6)),0)</f>
        <v>-4.9830245287331536</v>
      </c>
      <c r="AJ68">
        <f t="shared" ref="AJ68" si="184">IF(AJ67,(AJ65*AJ6)+(AJ66*(1-AJ6)),0)</f>
        <v>-5.6845782715755604</v>
      </c>
      <c r="AK68">
        <f t="shared" ref="AK68" si="185">IF(AK67,(AK65*AK6)+(AK66*(1-AK6)),0)</f>
        <v>-6.4825076216980051</v>
      </c>
      <c r="AL68">
        <f t="shared" ref="AL68" si="186">IF(AL67,(AL65*AL6)+(AL66*(1-AL6)),0)</f>
        <v>-7.3938098659742764</v>
      </c>
      <c r="AM68">
        <f t="shared" ref="AM68" si="187">IF(AM67,(AM65*AM6)+(AM66*(1-AM6)),0)</f>
        <v>-8.4397316212796341</v>
      </c>
      <c r="AN68">
        <f t="shared" ref="AN68" si="188">IF(AN67,(AN65*AN6)+(AN66*(1-AN6)),0)</f>
        <v>-9.6471852778171296</v>
      </c>
      <c r="AO68">
        <f t="shared" ref="AO68" si="189">IF(AO67,(AO65*AO6)+(AO66*(1-AO6)),0)</f>
        <v>-11.050772489582187</v>
      </c>
      <c r="AP68">
        <f t="shared" ref="AP68" si="190">IF(AP67,(AP65*AP6)+(AP66*(1-AP6)),0)</f>
        <v>-12.695741583504514</v>
      </c>
      <c r="AQ68">
        <f t="shared" ref="AQ68" si="191">IF(AQ67,(AQ65*AQ6)+(AQ66*(1-AQ6)),0)</f>
        <v>-14.642423673159101</v>
      </c>
      <c r="AR68">
        <f t="shared" ref="AR68" si="192">IF(AR67,(AR65*AR6)+(AR66*(1-AR6)),0)</f>
        <v>-16.973088470867424</v>
      </c>
    </row>
    <row r="69" spans="2:44" x14ac:dyDescent="0.15">
      <c r="D69" t="s">
        <v>51</v>
      </c>
      <c r="E69" s="23">
        <f>E68/E5</f>
        <v>0</v>
      </c>
      <c r="F69" s="23">
        <f>F68/F5</f>
        <v>0</v>
      </c>
      <c r="G69" s="23">
        <f t="shared" ref="G69:H69" si="193">G68/G5</f>
        <v>0</v>
      </c>
      <c r="H69" s="23">
        <f t="shared" si="193"/>
        <v>0</v>
      </c>
      <c r="I69" s="23">
        <f t="shared" ref="I69:J69" si="194">I68/I5</f>
        <v>5.3380807544958963E-6</v>
      </c>
      <c r="J69" s="23">
        <f t="shared" si="194"/>
        <v>1.0458688367014208E-5</v>
      </c>
      <c r="K69" s="23">
        <f t="shared" ref="K69:L69" si="195">K68/K5</f>
        <v>1.0718157655209855E-5</v>
      </c>
      <c r="L69" s="23">
        <f t="shared" si="195"/>
        <v>5.7800748710169118E-6</v>
      </c>
      <c r="M69" s="23">
        <f t="shared" ref="M69:N69" si="196">M68/M5</f>
        <v>-4.7240152948546662E-6</v>
      </c>
      <c r="N69" s="23">
        <f t="shared" si="196"/>
        <v>-2.1198517218318595E-5</v>
      </c>
      <c r="O69" s="23">
        <f t="shared" ref="O69:P69" si="197">O68/O5</f>
        <v>-4.4088277972927393E-5</v>
      </c>
      <c r="P69" s="23">
        <f t="shared" si="197"/>
        <v>-7.3883772289112432E-5</v>
      </c>
      <c r="Q69" s="23">
        <f t="shared" ref="Q69:R69" si="198">Q68/Q5</f>
        <v>-1.111271061908307E-4</v>
      </c>
      <c r="R69" s="23">
        <f t="shared" si="198"/>
        <v>-1.5641899419498864E-4</v>
      </c>
      <c r="S69" s="23">
        <f t="shared" ref="S69:T69" si="199">S68/S5</f>
        <v>-2.1042689937775095E-4</v>
      </c>
      <c r="T69" s="23">
        <f t="shared" si="199"/>
        <v>-2.7389456888033694E-4</v>
      </c>
      <c r="U69" s="23">
        <f t="shared" ref="U69:V69" si="200">U68/U5</f>
        <v>-3.4765325215132257E-4</v>
      </c>
      <c r="V69" s="23">
        <f t="shared" si="200"/>
        <v>-4.3263495886971745E-4</v>
      </c>
      <c r="W69" s="23">
        <f t="shared" ref="W69:X69" si="201">W68/W5</f>
        <v>-5.2988820272791297E-4</v>
      </c>
      <c r="X69" s="23">
        <f t="shared" si="201"/>
        <v>-6.4059679239890485E-4</v>
      </c>
      <c r="Y69" s="23">
        <f t="shared" ref="Y69:Z69" si="202">Y68/Y5</f>
        <v>-7.6610238069707744E-4</v>
      </c>
      <c r="Z69" s="23">
        <f t="shared" si="202"/>
        <v>-9.0793167908219635E-4</v>
      </c>
      <c r="AA69" s="23">
        <f t="shared" ref="AA69:AB69" si="203">AA68/AA5</f>
        <v>-1.0678295038430861E-3</v>
      </c>
      <c r="AB69" s="23">
        <f t="shared" si="203"/>
        <v>-1.2477991658775712E-3</v>
      </c>
      <c r="AC69" s="23">
        <f t="shared" ref="AC69:AD69" si="204">AC68/AC5</f>
        <v>-1.4501521811912425E-3</v>
      </c>
      <c r="AD69" s="23">
        <f t="shared" si="204"/>
        <v>-1.6775699119149674E-3</v>
      </c>
      <c r="AE69" s="23">
        <f t="shared" ref="AE69:AF69" si="205">AE68/AE5</f>
        <v>-1.9331806175781215E-3</v>
      </c>
      <c r="AF69" s="23">
        <f t="shared" si="205"/>
        <v>-2.2206566067130779E-3</v>
      </c>
      <c r="AG69" s="23">
        <f t="shared" ref="AG69:AH69" si="206">AG68/AG5</f>
        <v>-2.5443378843514591E-3</v>
      </c>
      <c r="AH69" s="23">
        <f t="shared" si="206"/>
        <v>-2.909391127377944E-3</v>
      </c>
      <c r="AI69" s="23">
        <f t="shared" ref="AI69:AJ69" si="207">AI68/AI5</f>
        <v>-3.3220163524887692E-3</v>
      </c>
      <c r="AJ69" s="23">
        <f t="shared" si="207"/>
        <v>-3.7897188477170403E-3</v>
      </c>
      <c r="AK69" s="23">
        <f t="shared" ref="AK69:AL69" si="208">AK68/AK5</f>
        <v>-4.3216717477986702E-3</v>
      </c>
      <c r="AL69" s="23">
        <f t="shared" si="208"/>
        <v>-4.9292065773161847E-3</v>
      </c>
      <c r="AM69" s="23">
        <f t="shared" ref="AM69:AN69" si="209">AM68/AM5</f>
        <v>-5.6264877475197556E-3</v>
      </c>
      <c r="AN69" s="23">
        <f t="shared" si="209"/>
        <v>-6.4314568518780866E-3</v>
      </c>
      <c r="AO69" s="23">
        <f t="shared" ref="AO69:AP69" si="210">AO68/AO5</f>
        <v>-7.3671816597214576E-3</v>
      </c>
      <c r="AP69" s="23">
        <f t="shared" si="210"/>
        <v>-8.4638277223363419E-3</v>
      </c>
      <c r="AQ69" s="23">
        <f t="shared" ref="AQ69:AR69" si="211">AQ68/AQ5</f>
        <v>-9.7616157821060669E-3</v>
      </c>
      <c r="AR69" s="23">
        <f t="shared" si="211"/>
        <v>-1.1315392313911616E-2</v>
      </c>
    </row>
    <row r="71" spans="2:44" x14ac:dyDescent="0.15">
      <c r="C71" s="14" t="s">
        <v>10</v>
      </c>
      <c r="D71" s="1" t="s">
        <v>36</v>
      </c>
      <c r="E71" s="22">
        <f>E35*E8</f>
        <v>1485.1618813084172</v>
      </c>
      <c r="F71" s="22">
        <f>F35*F8</f>
        <v>1485.1618813084172</v>
      </c>
      <c r="G71" s="22">
        <f>G35*G8</f>
        <v>1485.1618813084172</v>
      </c>
      <c r="H71" s="22">
        <f t="shared" ref="H71:AR71" si="212">H35*H8</f>
        <v>1485.1618813084172</v>
      </c>
      <c r="I71" s="22">
        <f t="shared" si="212"/>
        <v>1485.1618813084172</v>
      </c>
      <c r="J71" s="22">
        <f t="shared" si="212"/>
        <v>1485.1618813084172</v>
      </c>
      <c r="K71" s="22">
        <f t="shared" si="212"/>
        <v>1485.1618813084172</v>
      </c>
      <c r="L71" s="22">
        <f t="shared" si="212"/>
        <v>1485.1618813084172</v>
      </c>
      <c r="M71" s="22">
        <f t="shared" si="212"/>
        <v>1485.1618813084172</v>
      </c>
      <c r="N71" s="22">
        <f t="shared" si="212"/>
        <v>1485.1618813084172</v>
      </c>
      <c r="O71" s="22">
        <f t="shared" si="212"/>
        <v>1485.1618813084172</v>
      </c>
      <c r="P71" s="22">
        <f t="shared" si="212"/>
        <v>1485.1618813084172</v>
      </c>
      <c r="Q71" s="22">
        <f t="shared" si="212"/>
        <v>1485.1618813084172</v>
      </c>
      <c r="R71" s="22">
        <f t="shared" si="212"/>
        <v>1485.1618813084172</v>
      </c>
      <c r="S71" s="22">
        <f t="shared" si="212"/>
        <v>1485.1618813084172</v>
      </c>
      <c r="T71" s="22">
        <f t="shared" si="212"/>
        <v>1485.1618813084172</v>
      </c>
      <c r="U71" s="22">
        <f t="shared" si="212"/>
        <v>1485.1618813084172</v>
      </c>
      <c r="V71" s="22">
        <f t="shared" si="212"/>
        <v>1485.1618813084172</v>
      </c>
      <c r="W71" s="22">
        <f t="shared" si="212"/>
        <v>1485.1618813084172</v>
      </c>
      <c r="X71" s="22">
        <f t="shared" si="212"/>
        <v>1485.1618813084172</v>
      </c>
      <c r="Y71" s="22">
        <f t="shared" si="212"/>
        <v>1485.1618813084172</v>
      </c>
      <c r="Z71" s="22">
        <f t="shared" si="212"/>
        <v>1485.1618813084172</v>
      </c>
      <c r="AA71" s="22">
        <f t="shared" si="212"/>
        <v>1485.1618813084172</v>
      </c>
      <c r="AB71" s="22">
        <f t="shared" si="212"/>
        <v>1485.1618813084172</v>
      </c>
      <c r="AC71" s="22">
        <f t="shared" si="212"/>
        <v>1485.1618813084172</v>
      </c>
      <c r="AD71" s="22">
        <f t="shared" si="212"/>
        <v>1485.1618813084172</v>
      </c>
      <c r="AE71" s="22">
        <f t="shared" si="212"/>
        <v>1485.1618813084172</v>
      </c>
      <c r="AF71" s="22">
        <f t="shared" si="212"/>
        <v>1485.1618813084172</v>
      </c>
      <c r="AG71" s="22">
        <f t="shared" si="212"/>
        <v>1485.1618813084172</v>
      </c>
      <c r="AH71" s="22">
        <f t="shared" si="212"/>
        <v>1485.1618813084172</v>
      </c>
      <c r="AI71" s="22">
        <f t="shared" si="212"/>
        <v>1485.1618813084172</v>
      </c>
      <c r="AJ71" s="22">
        <f t="shared" si="212"/>
        <v>1485.1618813084172</v>
      </c>
      <c r="AK71" s="22">
        <f t="shared" si="212"/>
        <v>1485.1618813084172</v>
      </c>
      <c r="AL71" s="22">
        <f t="shared" si="212"/>
        <v>1485.1618813084172</v>
      </c>
      <c r="AM71" s="22">
        <f t="shared" si="212"/>
        <v>1485.1618813084172</v>
      </c>
      <c r="AN71" s="22">
        <f t="shared" si="212"/>
        <v>1485.1618813084172</v>
      </c>
      <c r="AO71" s="22">
        <f t="shared" si="212"/>
        <v>1485.1618813084172</v>
      </c>
      <c r="AP71" s="22">
        <f t="shared" si="212"/>
        <v>1485.1618813084172</v>
      </c>
      <c r="AQ71" s="22">
        <f t="shared" si="212"/>
        <v>1485.1618813084172</v>
      </c>
      <c r="AR71" s="22">
        <f t="shared" si="212"/>
        <v>1485.1618813084172</v>
      </c>
    </row>
    <row r="72" spans="2:44" x14ac:dyDescent="0.15">
      <c r="C72" s="8" t="s">
        <v>10</v>
      </c>
      <c r="D72" t="s">
        <v>37</v>
      </c>
      <c r="E72" s="17">
        <f>E10*E15</f>
        <v>4.5</v>
      </c>
      <c r="F72" s="17">
        <f>F10*F15</f>
        <v>4.5</v>
      </c>
      <c r="G72" s="17">
        <f>G10*G15</f>
        <v>4.5</v>
      </c>
      <c r="H72" s="17">
        <f t="shared" ref="H72:AR72" si="213">H10*H15</f>
        <v>4.5</v>
      </c>
      <c r="I72" s="17">
        <f t="shared" si="213"/>
        <v>4.5</v>
      </c>
      <c r="J72" s="17">
        <f t="shared" si="213"/>
        <v>4.5</v>
      </c>
      <c r="K72" s="17">
        <f t="shared" si="213"/>
        <v>4.5</v>
      </c>
      <c r="L72" s="17">
        <f t="shared" si="213"/>
        <v>4.5</v>
      </c>
      <c r="M72" s="17">
        <f t="shared" si="213"/>
        <v>4.5</v>
      </c>
      <c r="N72" s="17">
        <f t="shared" si="213"/>
        <v>4.5</v>
      </c>
      <c r="O72" s="17">
        <f t="shared" si="213"/>
        <v>4.5</v>
      </c>
      <c r="P72" s="17">
        <f t="shared" si="213"/>
        <v>4.5</v>
      </c>
      <c r="Q72" s="17">
        <f t="shared" si="213"/>
        <v>4.5</v>
      </c>
      <c r="R72" s="17">
        <f t="shared" si="213"/>
        <v>4.5</v>
      </c>
      <c r="S72" s="17">
        <f t="shared" si="213"/>
        <v>4.5</v>
      </c>
      <c r="T72" s="17">
        <f t="shared" si="213"/>
        <v>4.5</v>
      </c>
      <c r="U72" s="17">
        <f t="shared" si="213"/>
        <v>4.5</v>
      </c>
      <c r="V72" s="17">
        <f t="shared" si="213"/>
        <v>4.5</v>
      </c>
      <c r="W72" s="17">
        <f t="shared" si="213"/>
        <v>4.5</v>
      </c>
      <c r="X72" s="17">
        <f t="shared" si="213"/>
        <v>4.5</v>
      </c>
      <c r="Y72" s="17">
        <f t="shared" si="213"/>
        <v>4.5</v>
      </c>
      <c r="Z72" s="17">
        <f t="shared" si="213"/>
        <v>4.5</v>
      </c>
      <c r="AA72" s="17">
        <f t="shared" si="213"/>
        <v>4.5</v>
      </c>
      <c r="AB72" s="17">
        <f t="shared" si="213"/>
        <v>4.5</v>
      </c>
      <c r="AC72" s="17">
        <f t="shared" si="213"/>
        <v>4.5</v>
      </c>
      <c r="AD72" s="17">
        <f t="shared" si="213"/>
        <v>4.5</v>
      </c>
      <c r="AE72" s="17">
        <f t="shared" si="213"/>
        <v>4.5</v>
      </c>
      <c r="AF72" s="17">
        <f t="shared" si="213"/>
        <v>4.5</v>
      </c>
      <c r="AG72" s="17">
        <f t="shared" si="213"/>
        <v>4.5</v>
      </c>
      <c r="AH72" s="17">
        <f t="shared" si="213"/>
        <v>4.5</v>
      </c>
      <c r="AI72" s="17">
        <f t="shared" si="213"/>
        <v>4.5</v>
      </c>
      <c r="AJ72" s="17">
        <f t="shared" si="213"/>
        <v>4.5</v>
      </c>
      <c r="AK72" s="17">
        <f t="shared" si="213"/>
        <v>4.5</v>
      </c>
      <c r="AL72" s="17">
        <f t="shared" si="213"/>
        <v>4.5</v>
      </c>
      <c r="AM72" s="17">
        <f t="shared" si="213"/>
        <v>4.5</v>
      </c>
      <c r="AN72" s="17">
        <f t="shared" si="213"/>
        <v>4.5</v>
      </c>
      <c r="AO72" s="17">
        <f t="shared" si="213"/>
        <v>4.5</v>
      </c>
      <c r="AP72" s="17">
        <f t="shared" si="213"/>
        <v>4.5</v>
      </c>
      <c r="AQ72" s="17">
        <f t="shared" si="213"/>
        <v>4.5</v>
      </c>
      <c r="AR72" s="17">
        <f t="shared" si="213"/>
        <v>4.5</v>
      </c>
    </row>
    <row r="73" spans="2:44" x14ac:dyDescent="0.15">
      <c r="C73" s="8" t="s">
        <v>13</v>
      </c>
      <c r="D73" t="s">
        <v>37</v>
      </c>
      <c r="E73" s="19">
        <f>E22+(E41*E8)</f>
        <v>-0.30457903235735106</v>
      </c>
      <c r="F73" s="19">
        <f>F22+(F41*F8)</f>
        <v>-0.21921306228746951</v>
      </c>
      <c r="G73" s="19">
        <f>G22+(G41*G8)</f>
        <v>-0.13029716980437542</v>
      </c>
      <c r="H73" s="19">
        <f t="shared" ref="H73:AR73" si="214">H22+(H41*H8)</f>
        <v>-3.7604762513590927E-2</v>
      </c>
      <c r="I73" s="19">
        <f t="shared" si="214"/>
        <v>5.9110455665346652E-2</v>
      </c>
      <c r="J73" s="19">
        <f t="shared" si="214"/>
        <v>0.1601166737973316</v>
      </c>
      <c r="K73" s="19">
        <f t="shared" si="214"/>
        <v>0.26570646177082741</v>
      </c>
      <c r="L73" s="19">
        <f t="shared" si="214"/>
        <v>0.37619960527735308</v>
      </c>
      <c r="M73" s="19">
        <f t="shared" si="214"/>
        <v>0.49194634578803476</v>
      </c>
      <c r="N73" s="19">
        <f t="shared" si="214"/>
        <v>0.61333109467307456</v>
      </c>
      <c r="O73" s="19">
        <f t="shared" si="214"/>
        <v>0.74077670443913224</v>
      </c>
      <c r="P73" s="19">
        <f t="shared" si="214"/>
        <v>0.87474939708015387</v>
      </c>
      <c r="Q73" s="19">
        <f t="shared" si="214"/>
        <v>1.015764470588858</v>
      </c>
      <c r="R73" s="19">
        <f t="shared" si="214"/>
        <v>1.16439293084846</v>
      </c>
      <c r="S73" s="19">
        <f t="shared" si="214"/>
        <v>1.3212692288396886</v>
      </c>
      <c r="T73" s="19">
        <f t="shared" si="214"/>
        <v>1.4871003242261434</v>
      </c>
      <c r="U73" s="19">
        <f t="shared" si="214"/>
        <v>1.6626763483958928</v>
      </c>
      <c r="V73" s="19">
        <f t="shared" si="214"/>
        <v>1.8488832062379101</v>
      </c>
      <c r="W73" s="19">
        <f t="shared" si="214"/>
        <v>2.0467175407515912</v>
      </c>
      <c r="X73" s="19">
        <f t="shared" si="214"/>
        <v>2.2573045940323055</v>
      </c>
      <c r="Y73" s="19">
        <f t="shared" si="214"/>
        <v>2.4819196404540582</v>
      </c>
      <c r="Z73" s="19">
        <f t="shared" si="214"/>
        <v>2.7220138543037402</v>
      </c>
      <c r="AA73" s="19">
        <f t="shared" si="214"/>
        <v>2.9792457204798524</v>
      </c>
      <c r="AB73" s="19">
        <f t="shared" si="214"/>
        <v>3.2555194253465172</v>
      </c>
      <c r="AC73" s="19">
        <f t="shared" si="214"/>
        <v>3.553032107015321</v>
      </c>
      <c r="AD73" s="19">
        <f t="shared" si="214"/>
        <v>3.8743324456948116</v>
      </c>
      <c r="AE73" s="19">
        <f t="shared" si="214"/>
        <v>4.2223939016273597</v>
      </c>
      <c r="AF73" s="19">
        <f t="shared" si="214"/>
        <v>4.600707058574784</v>
      </c>
      <c r="AG73" s="19">
        <f t="shared" si="214"/>
        <v>5.0133971518909437</v>
      </c>
      <c r="AH73" s="19">
        <f t="shared" si="214"/>
        <v>5.4653751760436542</v>
      </c>
      <c r="AI73" s="19">
        <f t="shared" si="214"/>
        <v>5.9625343243931805</v>
      </c>
      <c r="AJ73" s="19">
        <f t="shared" si="214"/>
        <v>6.5120084625849888</v>
      </c>
      <c r="AK73" s="19">
        <f t="shared" si="214"/>
        <v>7.1225167597400709</v>
      </c>
      <c r="AL73" s="19">
        <f t="shared" si="214"/>
        <v>7.8048299541830541</v>
      </c>
      <c r="AM73" s="19">
        <f t="shared" si="214"/>
        <v>8.5724114688183271</v>
      </c>
      <c r="AN73" s="19">
        <f t="shared" si="214"/>
        <v>9.4423149726566251</v>
      </c>
      <c r="AO73" s="19">
        <f t="shared" si="214"/>
        <v>10.436466611567319</v>
      </c>
      <c r="AP73" s="19">
        <f t="shared" si="214"/>
        <v>11.583539037839397</v>
      </c>
      <c r="AQ73" s="19">
        <f t="shared" si="214"/>
        <v>12.921762454523005</v>
      </c>
      <c r="AR73" s="19">
        <f t="shared" si="214"/>
        <v>14.503268956684497</v>
      </c>
    </row>
    <row r="74" spans="2:44" x14ac:dyDescent="0.15">
      <c r="C74" s="8"/>
      <c r="D74" s="1" t="s">
        <v>38</v>
      </c>
      <c r="E74" s="15">
        <f>SUM(E65:E73)</f>
        <v>1489.1833938361349</v>
      </c>
      <c r="F74" s="15">
        <f>SUM(F65:F73)</f>
        <v>1489.3339530535827</v>
      </c>
      <c r="G74" s="15">
        <f>SUM(G65:G73)</f>
        <v>1489.4767409097353</v>
      </c>
      <c r="H74" s="15">
        <f t="shared" ref="H74:AR74" si="215">SUM(H65:H73)</f>
        <v>1489.6112688929416</v>
      </c>
      <c r="I74" s="15">
        <f t="shared" si="215"/>
        <v>1489.7450184655586</v>
      </c>
      <c r="J74" s="15">
        <f t="shared" si="215"/>
        <v>1489.8690725385545</v>
      </c>
      <c r="K74" s="15">
        <f t="shared" si="215"/>
        <v>1489.975830197794</v>
      </c>
      <c r="L74" s="15">
        <f t="shared" si="215"/>
        <v>1490.064097030689</v>
      </c>
      <c r="M74" s="15">
        <f t="shared" si="215"/>
        <v>1490.1325648613629</v>
      </c>
      <c r="N74" s="15">
        <f t="shared" si="215"/>
        <v>1490.1797978770908</v>
      </c>
      <c r="O74" s="15">
        <f t="shared" si="215"/>
        <v>1490.2042166737003</v>
      </c>
      <c r="P74" s="15">
        <f t="shared" si="215"/>
        <v>1490.2040798464241</v>
      </c>
      <c r="Q74" s="15">
        <f t="shared" si="215"/>
        <v>1490.1774626740412</v>
      </c>
      <c r="R74" s="15">
        <f t="shared" si="215"/>
        <v>1490.122232346394</v>
      </c>
      <c r="S74" s="15">
        <f t="shared" si="215"/>
        <v>1490.0360190631575</v>
      </c>
      <c r="T74" s="15">
        <f t="shared" si="215"/>
        <v>1489.9161821781129</v>
      </c>
      <c r="U74" s="15">
        <f t="shared" si="215"/>
        <v>1489.75977036888</v>
      </c>
      <c r="V74" s="15">
        <f t="shared" si="215"/>
        <v>1489.5634745647824</v>
      </c>
      <c r="W74" s="15">
        <f t="shared" si="215"/>
        <v>1489.3235720486905</v>
      </c>
      <c r="X74" s="15">
        <f t="shared" si="215"/>
        <v>1489.035859739862</v>
      </c>
      <c r="Y74" s="15">
        <f t="shared" si="215"/>
        <v>1488.6955741333536</v>
      </c>
      <c r="Z74" s="15">
        <f t="shared" si="215"/>
        <v>1488.2972946751718</v>
      </c>
      <c r="AA74" s="15">
        <f t="shared" si="215"/>
        <v>1487.8348264320994</v>
      </c>
      <c r="AB74" s="15">
        <f t="shared" si="215"/>
        <v>1487.3010566881487</v>
      </c>
      <c r="AC74" s="15">
        <f t="shared" si="215"/>
        <v>1486.6877784478907</v>
      </c>
      <c r="AD74" s="15">
        <f t="shared" si="215"/>
        <v>1485.9854715805827</v>
      </c>
      <c r="AE74" s="15">
        <f t="shared" si="215"/>
        <v>1485.1830292503255</v>
      </c>
      <c r="AF74" s="15">
        <f t="shared" si="215"/>
        <v>1484.2674129801762</v>
      </c>
      <c r="AG74" s="15">
        <f t="shared" si="215"/>
        <v>1483.2232136428422</v>
      </c>
      <c r="AH74" s="15">
        <f t="shared" si="215"/>
        <v>1482.0320870201326</v>
      </c>
      <c r="AI74" s="15">
        <f t="shared" si="215"/>
        <v>1480.6720200302584</v>
      </c>
      <c r="AJ74" s="15">
        <f t="shared" si="215"/>
        <v>1479.1163652374278</v>
      </c>
      <c r="AK74" s="15">
        <f t="shared" si="215"/>
        <v>1477.3325535313154</v>
      </c>
      <c r="AL74" s="15">
        <f t="shared" si="215"/>
        <v>1475.2803524581002</v>
      </c>
      <c r="AM74" s="15">
        <f t="shared" si="215"/>
        <v>1472.9094714256489</v>
      </c>
      <c r="AN74" s="15">
        <f t="shared" si="215"/>
        <v>1470.1562089907707</v>
      </c>
      <c r="AO74" s="15">
        <f t="shared" si="215"/>
        <v>1466.9386632695782</v>
      </c>
      <c r="AP74" s="15">
        <f t="shared" si="215"/>
        <v>1463.1497317680207</v>
      </c>
      <c r="AQ74" s="15">
        <f t="shared" si="215"/>
        <v>1458.6466111276809</v>
      </c>
      <c r="AR74" s="15">
        <f t="shared" si="215"/>
        <v>1453.2345694601854</v>
      </c>
    </row>
    <row r="76" spans="2:44" x14ac:dyDescent="0.15">
      <c r="Q76">
        <f>8192/16</f>
        <v>512</v>
      </c>
    </row>
    <row r="77" spans="2:44" x14ac:dyDescent="0.15">
      <c r="Q77">
        <f>2^8</f>
        <v>256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graphs</vt:lpstr>
      <vt:lpstr>user volume</vt:lpstr>
      <vt:lpstr>user volume delta neutral</vt:lpstr>
      <vt:lpstr>fee</vt:lpstr>
      <vt:lpstr>fee delta neutral</vt:lpstr>
      <vt:lpstr>user slippage</vt:lpstr>
      <vt:lpstr>user slippage delta neutral</vt:lpstr>
      <vt:lpstr>pool liquidity</vt:lpstr>
      <vt:lpstr>pool liquidity delta neutral</vt:lpstr>
      <vt:lpstr>win rate</vt:lpstr>
      <vt:lpstr>win rate delta neutral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 Alex Watts</cp:lastModifiedBy>
  <cp:revision>12</cp:revision>
  <dcterms:created xsi:type="dcterms:W3CDTF">2023-01-05T10:49:43Z</dcterms:created>
  <dcterms:modified xsi:type="dcterms:W3CDTF">2023-04-24T02:33:16Z</dcterms:modified>
  <dc:language>en-US</dc:language>
</cp:coreProperties>
</file>